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0620" windowHeight="8088" tabRatio="737" activeTab="0"/>
  </bookViews>
  <sheets>
    <sheet name="交付金収支報告書" sheetId="1" r:id="rId1"/>
    <sheet name="協定参加者別所得細目書" sheetId="2" r:id="rId2"/>
    <sheet name="減価償却費の計算 (資産ごと)" sheetId="3" r:id="rId3"/>
    <sheet name="減価償却費の計算" sheetId="4" r:id="rId4"/>
    <sheet name="所得計算表" sheetId="5" r:id="rId5"/>
  </sheets>
  <definedNames>
    <definedName name="_xlfn.IFERROR" hidden="1">#NAME?</definedName>
    <definedName name="_xlfn.SINGLE" hidden="1">#NAME?</definedName>
    <definedName name="_xlnm.Print_Area" localSheetId="1">'協定参加者別所得細目書'!$A$1:$L$26</definedName>
    <definedName name="_xlnm.Print_Area" localSheetId="3">'減価償却費の計算'!$A$1:$S$29</definedName>
    <definedName name="_xlnm.Print_Area" localSheetId="2">'減価償却費の計算 (資産ごと)'!$A$1:$F$23</definedName>
    <definedName name="_xlnm.Print_Area" localSheetId="0">'交付金収支報告書'!$A$1:$L$107</definedName>
    <definedName name="_xlnm.Print_Area" localSheetId="4">'所得計算表'!$A$1:$J$165</definedName>
    <definedName name="_xlnm.Print_Titles" localSheetId="1">'協定参加者別所得細目書'!$1:$6</definedName>
    <definedName name="_xlnm.Print_Titles" localSheetId="0">'交付金収支報告書'!$54:$55</definedName>
  </definedNames>
  <calcPr fullCalcOnLoad="1"/>
</workbook>
</file>

<file path=xl/comments2.xml><?xml version="1.0" encoding="utf-8"?>
<comments xmlns="http://schemas.openxmlformats.org/spreadsheetml/2006/main">
  <authors>
    <author>U0217</author>
  </authors>
  <commentList>
    <comment ref="D7" authorId="0">
      <text>
        <r>
          <rPr>
            <sz val="10"/>
            <rFont val="ＭＳ Ｐゴシック"/>
            <family val="3"/>
          </rPr>
          <t>報告書の「（２）共同取組活動支出額の備考」欄等から移記します。</t>
        </r>
      </text>
    </comment>
    <comment ref="H7" authorId="0">
      <text>
        <r>
          <rPr>
            <sz val="10"/>
            <rFont val="ＭＳ Ｐゴシック"/>
            <family val="3"/>
          </rPr>
          <t>「原価償却費の計算」の①所得価格を移記します。</t>
        </r>
      </text>
    </comment>
    <comment ref="G7" authorId="0">
      <text>
        <r>
          <rPr>
            <sz val="10"/>
            <rFont val="ＭＳ Ｐゴシック"/>
            <family val="3"/>
          </rPr>
          <t>原価償却資産の原価償却費でみれない経費もこちらに加える。</t>
        </r>
      </text>
    </comment>
    <comment ref="J7" authorId="0">
      <text>
        <r>
          <rPr>
            <sz val="10"/>
            <rFont val="ＭＳ Ｐゴシック"/>
            <family val="3"/>
          </rPr>
          <t xml:space="preserve">「原価償却費の計算」で計算したものを移記します。
</t>
        </r>
      </text>
    </comment>
    <comment ref="G33" authorId="0">
      <text>
        <r>
          <rPr>
            <sz val="10"/>
            <rFont val="ＭＳ Ｐゴシック"/>
            <family val="3"/>
          </rPr>
          <t>原価償却資産の原価償却費でみれない経費もこちらに加える。</t>
        </r>
      </text>
    </comment>
    <comment ref="H33" authorId="0">
      <text>
        <r>
          <rPr>
            <sz val="10"/>
            <rFont val="ＭＳ Ｐゴシック"/>
            <family val="3"/>
          </rPr>
          <t>「原価償却費の計算」の①所得価格を移記します。</t>
        </r>
      </text>
    </comment>
    <comment ref="J33" authorId="0">
      <text>
        <r>
          <rPr>
            <sz val="10"/>
            <rFont val="ＭＳ Ｐゴシック"/>
            <family val="3"/>
          </rPr>
          <t xml:space="preserve">「原価償却費の計算」で計算したものを移記します。
</t>
        </r>
      </text>
    </comment>
    <comment ref="G59" authorId="0">
      <text>
        <r>
          <rPr>
            <sz val="10"/>
            <rFont val="ＭＳ Ｐゴシック"/>
            <family val="3"/>
          </rPr>
          <t>原価償却資産の原価償却費でみれない経費もこちらに加える。</t>
        </r>
      </text>
    </comment>
    <comment ref="H59" authorId="0">
      <text>
        <r>
          <rPr>
            <sz val="10"/>
            <rFont val="ＭＳ Ｐゴシック"/>
            <family val="3"/>
          </rPr>
          <t>「原価償却費の計算」の①所得価格を移記します。</t>
        </r>
      </text>
    </comment>
    <comment ref="J59" authorId="0">
      <text>
        <r>
          <rPr>
            <sz val="10"/>
            <rFont val="ＭＳ Ｐゴシック"/>
            <family val="3"/>
          </rPr>
          <t xml:space="preserve">「原価償却費の計算」で計算したものを移記します。
</t>
        </r>
      </text>
    </comment>
    <comment ref="D85" authorId="0">
      <text>
        <r>
          <rPr>
            <sz val="10"/>
            <rFont val="ＭＳ Ｐゴシック"/>
            <family val="3"/>
          </rPr>
          <t>報告書の「（２）共同取組活動支出額の備考」欄等から移記します。</t>
        </r>
      </text>
    </comment>
    <comment ref="G85" authorId="0">
      <text>
        <r>
          <rPr>
            <sz val="10"/>
            <rFont val="ＭＳ Ｐゴシック"/>
            <family val="3"/>
          </rPr>
          <t>原価償却資産の原価償却費でみれない経費もこちらに加える。</t>
        </r>
      </text>
    </comment>
    <comment ref="H85" authorId="0">
      <text>
        <r>
          <rPr>
            <sz val="10"/>
            <rFont val="ＭＳ Ｐゴシック"/>
            <family val="3"/>
          </rPr>
          <t>「原価償却費の計算」の①所得価格を移記します。</t>
        </r>
      </text>
    </comment>
    <comment ref="J85" authorId="0">
      <text>
        <r>
          <rPr>
            <sz val="10"/>
            <rFont val="ＭＳ Ｐゴシック"/>
            <family val="3"/>
          </rPr>
          <t xml:space="preserve">「原価償却費の計算」で計算したものを移記します。
</t>
        </r>
      </text>
    </comment>
    <comment ref="D33" authorId="0">
      <text>
        <r>
          <rPr>
            <sz val="10"/>
            <rFont val="ＭＳ Ｐゴシック"/>
            <family val="3"/>
          </rPr>
          <t>報告書の「（２）共同取組活動支出額の備考」欄等から移記します。</t>
        </r>
      </text>
    </comment>
    <comment ref="D59" authorId="0">
      <text>
        <r>
          <rPr>
            <sz val="10"/>
            <rFont val="ＭＳ Ｐゴシック"/>
            <family val="3"/>
          </rPr>
          <t>報告書の「（２）共同取組活動支出額の備考」欄等から移記します。</t>
        </r>
      </text>
    </comment>
  </commentList>
</comments>
</file>

<file path=xl/comments3.xml><?xml version="1.0" encoding="utf-8"?>
<comments xmlns="http://schemas.openxmlformats.org/spreadsheetml/2006/main">
  <authors>
    <author>U0217</author>
  </authors>
  <commentList>
    <comment ref="A4" authorId="0">
      <text>
        <r>
          <rPr>
            <sz val="10"/>
            <rFont val="ＭＳ Ｐゴシック"/>
            <family val="3"/>
          </rPr>
          <t>原価償却資産が複数あるときは、それぞれの資産ごとに計算します。</t>
        </r>
      </text>
    </comment>
    <comment ref="A27" authorId="0">
      <text>
        <r>
          <rPr>
            <sz val="10"/>
            <rFont val="ＭＳ Ｐゴシック"/>
            <family val="3"/>
          </rPr>
          <t>原価償却資産が複数あるときは、それぞれの資産ごとに計算します。</t>
        </r>
      </text>
    </comment>
  </commentList>
</comments>
</file>

<file path=xl/comments4.xml><?xml version="1.0" encoding="utf-8"?>
<comments xmlns="http://schemas.openxmlformats.org/spreadsheetml/2006/main">
  <authors>
    <author>U0217</author>
  </authors>
  <commentList>
    <comment ref="D5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A5" authorId="0">
      <text>
        <r>
          <rPr>
            <sz val="10"/>
            <rFont val="ＭＳ Ｐゴシック"/>
            <family val="3"/>
          </rPr>
          <t>原価償却資産が複数あるときは、それぞれの資産ごとに計算します。</t>
        </r>
      </text>
    </comment>
    <comment ref="P5" authorId="0">
      <text>
        <r>
          <rPr>
            <sz val="10"/>
            <rFont val="ＭＳ Ｐゴシック"/>
            <family val="3"/>
          </rPr>
          <t>原価償却資産が「農業以外にも使用するもの」である場合、農業で使用する割合を（％）記載します。</t>
        </r>
      </text>
    </comment>
    <comment ref="D11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7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32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38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44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50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56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62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68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74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80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86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92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98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04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10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16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22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28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34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40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46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52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58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64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70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76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82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88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194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00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06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12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18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24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30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36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42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48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54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60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66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72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78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84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90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296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302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  <comment ref="D308" authorId="0">
      <text>
        <r>
          <rPr>
            <sz val="10"/>
            <rFont val="ＭＳ Ｐゴシック"/>
            <family val="3"/>
          </rPr>
          <t>協定参加者別に計算します。</t>
        </r>
      </text>
    </comment>
  </commentList>
</comments>
</file>

<file path=xl/sharedStrings.xml><?xml version="1.0" encoding="utf-8"?>
<sst xmlns="http://schemas.openxmlformats.org/spreadsheetml/2006/main" count="2985" uniqueCount="174">
  <si>
    <t>協定参加者別所得細目書（各人別内訳）</t>
  </si>
  <si>
    <t>NO.</t>
  </si>
  <si>
    <t>氏名</t>
  </si>
  <si>
    <t>収入</t>
  </si>
  <si>
    <t>交付金</t>
  </si>
  <si>
    <t>役員手当出役賃金等</t>
  </si>
  <si>
    <t>共同取組活動分支出額</t>
  </si>
  <si>
    <t>④のうち必要経費に該当しない支出額</t>
  </si>
  <si>
    <t>④のうち減価償却資産の取得金額</t>
  </si>
  <si>
    <t>減価償却費</t>
  </si>
  <si>
    <t>必要経費（⑦+⑧）</t>
  </si>
  <si>
    <t>所得金額③-⑨</t>
  </si>
  <si>
    <t>支出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</si>
  <si>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</si>
  <si>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</si>
  <si>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</si>
  <si>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</si>
  <si>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</si>
  <si>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</si>
  <si>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</si>
  <si>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</si>
  <si>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</si>
  <si>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（単位：円）</t>
  </si>
  <si>
    <t>集落合計</t>
  </si>
  <si>
    <t>収入計　　　（①＋②）</t>
  </si>
  <si>
    <t>差引計　　　（④-⑤-⑥）</t>
  </si>
  <si>
    <t>（氏名）</t>
  </si>
  <si>
    <t>資産の名称</t>
  </si>
  <si>
    <t>÷12ｹ月</t>
  </si>
  <si>
    <t>農業の使用割合(%)</t>
  </si>
  <si>
    <t>1年間の減価償却費(円)</t>
  </si>
  <si>
    <t>減価償却の基礎となる金額(円)</t>
  </si>
  <si>
    <t>償却率　　(%)</t>
  </si>
  <si>
    <t>未償却残高　　　　　②-①　　　(円)</t>
  </si>
  <si>
    <t>取得年月　　　　(　月　日)</t>
  </si>
  <si>
    <t>使用　　月数　　(月)</t>
  </si>
  <si>
    <t>②　　　　　　　今年の減価償却費(円)</t>
  </si>
  <si>
    <t>×</t>
  </si>
  <si>
    <t>＝</t>
  </si>
  <si>
    <t>×</t>
  </si>
  <si>
    <t>＝</t>
  </si>
  <si>
    <t>計</t>
  </si>
  <si>
    <t>（注）１　取得価格は、協定参加者別に計算します。</t>
  </si>
  <si>
    <t>（注）２　減価償却資産が複数あるときは、それぞれの資産ごとに計算します。</t>
  </si>
  <si>
    <t>（注）５　定率法を選択している人（税務署に届出を提出している人に限ります。）は、計算方法が異なります。</t>
  </si>
  <si>
    <t>中山間地域等直接支払交付金に係る所得計算表</t>
  </si>
  <si>
    <t>①</t>
  </si>
  <si>
    <t>②</t>
  </si>
  <si>
    <t>③</t>
  </si>
  <si>
    <t>収入金額</t>
  </si>
  <si>
    <t>役員手当、出役賃金等</t>
  </si>
  <si>
    <t>収入金額計（①+②）</t>
  </si>
  <si>
    <t>④</t>
  </si>
  <si>
    <t>支出額</t>
  </si>
  <si>
    <t>⑤</t>
  </si>
  <si>
    <t>④のうち必要経費に該当しない金額</t>
  </si>
  <si>
    <t>⑥</t>
  </si>
  <si>
    <t>⑦</t>
  </si>
  <si>
    <t>⑧</t>
  </si>
  <si>
    <t>⑨</t>
  </si>
  <si>
    <t>所得金額　　　（③-⑨）</t>
  </si>
  <si>
    <t>（注）この計算表は、確定申告の参考資料としてください。</t>
  </si>
  <si>
    <t>差引計　　　　（④-⑤-⑥）</t>
  </si>
  <si>
    <t>協定参加者名</t>
  </si>
  <si>
    <t>集　落　名</t>
  </si>
  <si>
    <r>
      <t>③　</t>
    </r>
    <r>
      <rPr>
        <sz val="7"/>
        <rFont val="ＭＳ Ｐゴシック"/>
        <family val="3"/>
      </rPr>
      <t>　　　　　     　必要経費となる減価償却費(円)</t>
    </r>
  </si>
  <si>
    <t>　　　　　集落協定名</t>
  </si>
  <si>
    <t>　　　　　集落協定代表者</t>
  </si>
  <si>
    <t>１　　交付金に係る配分額及び共同取組活動の支出額</t>
  </si>
  <si>
    <t>（１）配分総額</t>
  </si>
  <si>
    <t>総　額</t>
  </si>
  <si>
    <t>配分等の基礎</t>
  </si>
  <si>
    <t>①個人配分分</t>
  </si>
  <si>
    <t>円</t>
  </si>
  <si>
    <t>②共同取組活動分</t>
  </si>
  <si>
    <t>（２）共同取組活動支出額</t>
  </si>
  <si>
    <t>支出項目</t>
  </si>
  <si>
    <t>支出額</t>
  </si>
  <si>
    <t>備　考</t>
  </si>
  <si>
    <t>①</t>
  </si>
  <si>
    <t>②</t>
  </si>
  <si>
    <t>③</t>
  </si>
  <si>
    <t>残（積立）額</t>
  </si>
  <si>
    <t>※支出の根拠となる領収書等はきちんと整理すること。</t>
  </si>
  <si>
    <t>２　　協定参加者別細目</t>
  </si>
  <si>
    <t>個人配分分</t>
  </si>
  <si>
    <t>共同取組活動分</t>
  </si>
  <si>
    <t>合　計</t>
  </si>
  <si>
    <t>収入額</t>
  </si>
  <si>
    <t>①+②</t>
  </si>
  <si>
    <t>計</t>
  </si>
  <si>
    <t>（注）３　「農業使用割合」は減価償却資産が「農業以外にも使用するもの」である場合、農業で使用する割合を（％）記載します。</t>
  </si>
  <si>
    <t>①</t>
  </si>
  <si>
    <t>②</t>
  </si>
  <si>
    <t>③</t>
  </si>
  <si>
    <t>④</t>
  </si>
  <si>
    <t>⑦</t>
  </si>
  <si>
    <t>⑧</t>
  </si>
  <si>
    <t>⑨</t>
  </si>
  <si>
    <t>⑤</t>
  </si>
  <si>
    <t>⑥</t>
  </si>
  <si>
    <t>②</t>
  </si>
  <si>
    <t>③</t>
  </si>
  <si>
    <t>④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</si>
  <si>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</si>
  <si>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</si>
  <si>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</si>
  <si>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</si>
  <si>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</si>
  <si>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</si>
  <si>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</si>
  <si>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</si>
  <si>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</si>
  <si>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</si>
  <si>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</si>
  <si>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</si>
  <si>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</si>
  <si>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</si>
  <si>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①　　　　　　　取得価格(円)</t>
  </si>
  <si>
    <t>別紙のとおり</t>
  </si>
  <si>
    <t>協定参加者別細目</t>
  </si>
  <si>
    <t>（別紙）</t>
  </si>
  <si>
    <t>過年積立分</t>
  </si>
  <si>
    <t>印</t>
  </si>
  <si>
    <t>協定参加者別減価償却費の計算</t>
  </si>
  <si>
    <t>協定参加者別減価償却費の計算書</t>
  </si>
  <si>
    <t>合計</t>
  </si>
  <si>
    <t>取得年月</t>
  </si>
  <si>
    <t>申告年</t>
  </si>
  <si>
    <t>取得価格　①</t>
  </si>
  <si>
    <t>減価償却年数（月数）②</t>
  </si>
  <si>
    <t>農業の使用割合　⑥</t>
  </si>
  <si>
    <t>償却率
（１÷②）　④</t>
  </si>
  <si>
    <t>1年間の減価償却費（③×④）　⑤</t>
  </si>
  <si>
    <t>使用　　月数　　(月)　⑦</t>
  </si>
  <si>
    <t>今年の減価償却費
（⑤×⑦÷１２）
⑧</t>
  </si>
  <si>
    <t>必要経費となる減価償却費
（⑧×⑥）</t>
  </si>
  <si>
    <t>未償却残高　　　　　③-⑧</t>
  </si>
  <si>
    <t>（注）１　減価償却資産が複数あるときは、それぞれの資産ごとに計算します。</t>
  </si>
  <si>
    <t>（注）２　「農業使用割合」は減価償却資産が「農業以外にも使用するもの」である場合、農業で使用する割合を（％）記載します。</t>
  </si>
  <si>
    <t>（注）３　協定参加者各人の所得価格が「１０万円以上２０万円未満の場合は、所得価格の１/３の額を「減価償却費」とすることができます。（※ただし条件があります。）</t>
  </si>
  <si>
    <t>（注）４　定率法を選択している人（税務署に届出を提出している人に限ります。）は、計算方法が異なります。</t>
  </si>
  <si>
    <t>伯耆町長　森安　保　様</t>
  </si>
  <si>
    <t>減価償却の基礎となる金額③</t>
  </si>
  <si>
    <t>(            )費として積立</t>
  </si>
  <si>
    <t>（注）４　協定参加者各人の取得価格が「１０万円以上２０万円未満の場合は、取得価格の１/３の額を「減価償却費」とすることができます。（※ただし条件があります。）</t>
  </si>
  <si>
    <t>協定参加者名</t>
  </si>
  <si>
    <t>（注）５　①～⑨の項目については集落の合計を記載して下さい。</t>
  </si>
  <si>
    <t>役員手当、
出役賃金等</t>
  </si>
  <si>
    <t>必要経費
（⑦+⑧）</t>
  </si>
  <si>
    <t>過年残（積立）額計　　　</t>
  </si>
  <si>
    <t>〈内訳〉</t>
  </si>
  <si>
    <t xml:space="preserve"> （注）４　「⑥減価償却費」欄は、裏面の「減価償却費の計算」で計算したものを移記します。</t>
  </si>
  <si>
    <t xml:space="preserve"> （注）３　「④共同取組活動分支出額」欄は、報告書の「２　協定参加者別細目」の「合計の支出額」欄から、移記します。</t>
  </si>
  <si>
    <t xml:space="preserve"> （注）２　「②出役手当・出役賃金等」欄は、報告書の「（２）共同取組活動支出額の備考」欄等から移記します。</t>
  </si>
  <si>
    <t xml:space="preserve"> （注）１　「①交付金」欄は、報告書の「２　協定参加者別細目」の「合計の収入額」欄から移記します。</t>
  </si>
  <si>
    <t>令和３年</t>
  </si>
  <si>
    <t>令和４年</t>
  </si>
  <si>
    <t>令和５年</t>
  </si>
  <si>
    <t>令和６年</t>
  </si>
  <si>
    <t>令和７年</t>
  </si>
  <si>
    <t>令和８年</t>
  </si>
  <si>
    <r>
      <rPr>
        <u val="single"/>
        <sz val="20"/>
        <rFont val="ＭＳ ゴシック"/>
        <family val="3"/>
      </rPr>
      <t xml:space="preserve">  </t>
    </r>
    <r>
      <rPr>
        <sz val="20"/>
        <rFont val="ＭＳ ゴシック"/>
        <family val="3"/>
      </rPr>
      <t>期対策用</t>
    </r>
  </si>
  <si>
    <t>令和９年</t>
  </si>
  <si>
    <t>令和10年</t>
  </si>
  <si>
    <t>トラクター</t>
  </si>
  <si>
    <t>↑</t>
  </si>
  <si>
    <t>②と同じかチェック</t>
  </si>
  <si>
    <t>令和１０年</t>
  </si>
  <si>
    <t>令和１１年</t>
  </si>
  <si>
    <t>令和５年中山間地域等直接支払交付金収支報告書</t>
  </si>
  <si>
    <t>Ｒ５年分</t>
  </si>
  <si>
    <t>令和５年２月</t>
  </si>
  <si>
    <t>令和１２年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</si>
</sst>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;&quot;△ &quot;#,##0"/>
    <numFmt numFmtId="179" formatCode="m&quot;月&quot;d&quot;日&quot;;@"/>
    <numFmt numFmtId="180" formatCode="[$-411]ggge&quot;年&quot;m&quot;月&quot;d&quot;日&quot;;@"/>
    <numFmt numFmtId="181" formatCode="#"/>
    <numFmt numFmtId="182" formatCode="0&quot;年&quot;"/>
    <numFmt numFmtId="183" formatCode="#,##0&quot;円&quot;"/>
    <numFmt numFmtId="184" formatCode="0&quot;ケ月&quot;"/>
    <numFmt numFmtId="185" formatCode="\(0&quot;ケ月&quot;\)"/>
    <numFmt numFmtId="186" formatCode="0.0%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9"/>
      <color indexed="10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11"/>
      <name val="HG丸ｺﾞｼｯｸM-PRO"/>
      <family val="3"/>
    </font>
    <font>
      <u val="single"/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 diagonalUp="1">
      <left style="thin"/>
      <right style="medium"/>
      <top style="medium"/>
      <bottom style="double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4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177" fontId="4" fillId="0" borderId="1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0" fillId="33" borderId="25" xfId="0" applyNumberFormat="1" applyFill="1" applyBorder="1" applyAlignment="1">
      <alignment horizontal="center" vertical="center" wrapText="1"/>
    </xf>
    <xf numFmtId="177" fontId="0" fillId="33" borderId="16" xfId="0" applyNumberForma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26" xfId="0" applyFont="1" applyFill="1" applyBorder="1" applyAlignment="1" applyProtection="1">
      <alignment horizontal="left" vertical="center"/>
      <protection/>
    </xf>
    <xf numFmtId="0" fontId="0" fillId="0" borderId="27" xfId="0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Border="1" applyAlignment="1">
      <alignment vertical="center"/>
    </xf>
    <xf numFmtId="9" fontId="4" fillId="0" borderId="0" xfId="0" applyNumberFormat="1" applyFont="1" applyBorder="1" applyAlignment="1" applyProtection="1">
      <alignment vertical="center"/>
      <protection locked="0"/>
    </xf>
    <xf numFmtId="183" fontId="6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3" fontId="4" fillId="0" borderId="0" xfId="0" applyNumberFormat="1" applyFont="1" applyBorder="1" applyAlignment="1">
      <alignment vertical="center"/>
    </xf>
    <xf numFmtId="182" fontId="4" fillId="0" borderId="28" xfId="0" applyNumberFormat="1" applyFont="1" applyBorder="1" applyAlignment="1" applyProtection="1">
      <alignment horizontal="center" vertical="center" shrinkToFit="1"/>
      <protection locked="0"/>
    </xf>
    <xf numFmtId="182" fontId="4" fillId="0" borderId="0" xfId="0" applyNumberFormat="1" applyFont="1" applyBorder="1" applyAlignment="1" applyProtection="1">
      <alignment horizontal="center" vertical="center" shrinkToFit="1"/>
      <protection locked="0"/>
    </xf>
    <xf numFmtId="185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183" fontId="4" fillId="0" borderId="28" xfId="0" applyNumberFormat="1" applyFont="1" applyBorder="1" applyAlignment="1" applyProtection="1">
      <alignment horizontal="center" vertical="center" shrinkToFit="1"/>
      <protection locked="0"/>
    </xf>
    <xf numFmtId="9" fontId="4" fillId="0" borderId="10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top" wrapText="1"/>
    </xf>
    <xf numFmtId="0" fontId="5" fillId="33" borderId="30" xfId="0" applyFont="1" applyFill="1" applyBorder="1" applyAlignment="1">
      <alignment horizontal="center" vertical="center" wrapText="1"/>
    </xf>
    <xf numFmtId="183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83" fontId="4" fillId="34" borderId="28" xfId="0" applyNumberFormat="1" applyFont="1" applyFill="1" applyBorder="1" applyAlignment="1">
      <alignment horizontal="right" vertical="center"/>
    </xf>
    <xf numFmtId="183" fontId="4" fillId="34" borderId="31" xfId="0" applyNumberFormat="1" applyFont="1" applyFill="1" applyBorder="1" applyAlignment="1">
      <alignment horizontal="right" vertical="center"/>
    </xf>
    <xf numFmtId="0" fontId="4" fillId="34" borderId="29" xfId="0" applyFont="1" applyFill="1" applyBorder="1" applyAlignment="1">
      <alignment horizontal="center" vertical="center"/>
    </xf>
    <xf numFmtId="183" fontId="4" fillId="34" borderId="32" xfId="0" applyNumberFormat="1" applyFont="1" applyFill="1" applyBorder="1" applyAlignment="1">
      <alignment horizontal="right" vertical="center"/>
    </xf>
    <xf numFmtId="183" fontId="4" fillId="34" borderId="29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 applyProtection="1">
      <alignment vertical="center"/>
      <protection/>
    </xf>
    <xf numFmtId="177" fontId="0" fillId="0" borderId="33" xfId="0" applyNumberFormat="1" applyFont="1" applyBorder="1" applyAlignment="1" applyProtection="1">
      <alignment vertical="center"/>
      <protection/>
    </xf>
    <xf numFmtId="178" fontId="0" fillId="0" borderId="34" xfId="0" applyNumberFormat="1" applyFont="1" applyBorder="1" applyAlignment="1" applyProtection="1">
      <alignment vertical="center"/>
      <protection/>
    </xf>
    <xf numFmtId="178" fontId="0" fillId="0" borderId="35" xfId="0" applyNumberFormat="1" applyFont="1" applyBorder="1" applyAlignment="1" applyProtection="1">
      <alignment vertical="center"/>
      <protection/>
    </xf>
    <xf numFmtId="178" fontId="0" fillId="0" borderId="33" xfId="0" applyNumberFormat="1" applyFont="1" applyBorder="1" applyAlignment="1" applyProtection="1">
      <alignment vertical="center"/>
      <protection/>
    </xf>
    <xf numFmtId="178" fontId="0" fillId="0" borderId="36" xfId="0" applyNumberFormat="1" applyFont="1" applyBorder="1" applyAlignment="1" applyProtection="1">
      <alignment vertical="center"/>
      <protection/>
    </xf>
    <xf numFmtId="177" fontId="0" fillId="0" borderId="37" xfId="0" applyNumberFormat="1" applyFont="1" applyBorder="1" applyAlignment="1" applyProtection="1">
      <alignment vertical="center"/>
      <protection/>
    </xf>
    <xf numFmtId="177" fontId="0" fillId="0" borderId="38" xfId="0" applyNumberFormat="1" applyFont="1" applyBorder="1" applyAlignment="1" applyProtection="1">
      <alignment vertical="center"/>
      <protection/>
    </xf>
    <xf numFmtId="178" fontId="0" fillId="0" borderId="39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 applyProtection="1">
      <alignment vertical="center"/>
      <protection/>
    </xf>
    <xf numFmtId="178" fontId="0" fillId="0" borderId="38" xfId="0" applyNumberFormat="1" applyFont="1" applyBorder="1" applyAlignment="1" applyProtection="1">
      <alignment vertical="center"/>
      <protection/>
    </xf>
    <xf numFmtId="178" fontId="0" fillId="0" borderId="41" xfId="0" applyNumberFormat="1" applyFont="1" applyBorder="1" applyAlignment="1" applyProtection="1">
      <alignment vertical="center"/>
      <protection/>
    </xf>
    <xf numFmtId="178" fontId="0" fillId="0" borderId="21" xfId="0" applyNumberFormat="1" applyFont="1" applyBorder="1" applyAlignment="1" applyProtection="1">
      <alignment vertical="center"/>
      <protection/>
    </xf>
    <xf numFmtId="178" fontId="0" fillId="0" borderId="21" xfId="0" applyNumberFormat="1" applyFont="1" applyBorder="1" applyAlignment="1" applyProtection="1">
      <alignment vertical="center"/>
      <protection locked="0"/>
    </xf>
    <xf numFmtId="178" fontId="0" fillId="0" borderId="10" xfId="0" applyNumberFormat="1" applyFont="1" applyBorder="1" applyAlignment="1" applyProtection="1">
      <alignment vertical="center"/>
      <protection locked="0"/>
    </xf>
    <xf numFmtId="178" fontId="0" fillId="0" borderId="35" xfId="0" applyNumberFormat="1" applyFont="1" applyBorder="1" applyAlignment="1" applyProtection="1">
      <alignment vertical="center"/>
      <protection locked="0"/>
    </xf>
    <xf numFmtId="178" fontId="0" fillId="0" borderId="10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183" fontId="4" fillId="34" borderId="4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7" fontId="7" fillId="0" borderId="43" xfId="0" applyNumberFormat="1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177" fontId="7" fillId="0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right" vertical="center"/>
      <protection/>
    </xf>
    <xf numFmtId="177" fontId="7" fillId="0" borderId="46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177" fontId="7" fillId="0" borderId="47" xfId="0" applyNumberFormat="1" applyFont="1" applyFill="1" applyBorder="1" applyAlignment="1" applyProtection="1">
      <alignment horizontal="right" vertical="center"/>
      <protection/>
    </xf>
    <xf numFmtId="0" fontId="7" fillId="0" borderId="48" xfId="0" applyFont="1" applyFill="1" applyBorder="1" applyAlignment="1" applyProtection="1">
      <alignment horizontal="right" vertical="center"/>
      <protection/>
    </xf>
    <xf numFmtId="0" fontId="7" fillId="0" borderId="49" xfId="0" applyFont="1" applyFill="1" applyBorder="1" applyAlignment="1" applyProtection="1">
      <alignment horizontal="right" vertical="center"/>
      <protection/>
    </xf>
    <xf numFmtId="0" fontId="7" fillId="0" borderId="50" xfId="0" applyFont="1" applyFill="1" applyBorder="1" applyAlignment="1" applyProtection="1">
      <alignment horizontal="right" vertical="center"/>
      <protection/>
    </xf>
    <xf numFmtId="0" fontId="7" fillId="0" borderId="51" xfId="0" applyFont="1" applyFill="1" applyBorder="1" applyAlignment="1" applyProtection="1">
      <alignment horizontal="right"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horizontal="right" vertical="center"/>
      <protection/>
    </xf>
    <xf numFmtId="177" fontId="7" fillId="0" borderId="46" xfId="0" applyNumberFormat="1" applyFont="1" applyFill="1" applyBorder="1" applyAlignment="1" applyProtection="1">
      <alignment horizontal="right" vertical="top"/>
      <protection/>
    </xf>
    <xf numFmtId="0" fontId="7" fillId="0" borderId="0" xfId="0" applyFont="1" applyFill="1" applyBorder="1" applyAlignment="1" applyProtection="1">
      <alignment horizontal="right" vertical="top"/>
      <protection/>
    </xf>
    <xf numFmtId="0" fontId="7" fillId="0" borderId="46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52" xfId="0" applyFont="1" applyFill="1" applyBorder="1" applyAlignment="1" applyProtection="1">
      <alignment horizontal="left" vertical="top"/>
      <protection/>
    </xf>
    <xf numFmtId="0" fontId="7" fillId="0" borderId="44" xfId="0" applyFont="1" applyFill="1" applyBorder="1" applyAlignment="1" applyProtection="1">
      <alignment vertical="top"/>
      <protection/>
    </xf>
    <xf numFmtId="0" fontId="7" fillId="0" borderId="45" xfId="0" applyFont="1" applyFill="1" applyBorder="1" applyAlignment="1" applyProtection="1">
      <alignment vertical="top"/>
      <protection/>
    </xf>
    <xf numFmtId="0" fontId="7" fillId="0" borderId="53" xfId="0" applyFont="1" applyFill="1" applyBorder="1" applyAlignment="1" applyProtection="1">
      <alignment horizontal="justify" vertical="center"/>
      <protection/>
    </xf>
    <xf numFmtId="0" fontId="7" fillId="0" borderId="54" xfId="0" applyFont="1" applyFill="1" applyBorder="1" applyAlignment="1" applyProtection="1">
      <alignment horizontal="center" vertical="center"/>
      <protection/>
    </xf>
    <xf numFmtId="177" fontId="7" fillId="0" borderId="55" xfId="0" applyNumberFormat="1" applyFont="1" applyFill="1" applyBorder="1" applyAlignment="1" applyProtection="1">
      <alignment horizontal="right" vertical="center"/>
      <protection/>
    </xf>
    <xf numFmtId="177" fontId="7" fillId="0" borderId="56" xfId="0" applyNumberFormat="1" applyFont="1" applyFill="1" applyBorder="1" applyAlignment="1" applyProtection="1">
      <alignment horizontal="right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177" fontId="7" fillId="0" borderId="58" xfId="0" applyNumberFormat="1" applyFont="1" applyFill="1" applyBorder="1" applyAlignment="1" applyProtection="1">
      <alignment horizontal="right" vertical="center"/>
      <protection/>
    </xf>
    <xf numFmtId="0" fontId="7" fillId="0" borderId="59" xfId="0" applyFont="1" applyFill="1" applyBorder="1" applyAlignment="1" applyProtection="1">
      <alignment vertical="top"/>
      <protection/>
    </xf>
    <xf numFmtId="0" fontId="7" fillId="35" borderId="60" xfId="0" applyFont="1" applyFill="1" applyBorder="1" applyAlignment="1" applyProtection="1">
      <alignment horizontal="center" vertical="center"/>
      <protection/>
    </xf>
    <xf numFmtId="177" fontId="7" fillId="35" borderId="61" xfId="0" applyNumberFormat="1" applyFont="1" applyFill="1" applyBorder="1" applyAlignment="1" applyProtection="1">
      <alignment horizontal="right" vertical="center"/>
      <protection/>
    </xf>
    <xf numFmtId="0" fontId="7" fillId="35" borderId="62" xfId="0" applyFont="1" applyFill="1" applyBorder="1" applyAlignment="1" applyProtection="1">
      <alignment horizontal="right" vertical="center"/>
      <protection/>
    </xf>
    <xf numFmtId="0" fontId="7" fillId="35" borderId="49" xfId="0" applyFont="1" applyFill="1" applyBorder="1" applyAlignment="1" applyProtection="1">
      <alignment horizontal="right" vertical="center"/>
      <protection/>
    </xf>
    <xf numFmtId="0" fontId="7" fillId="35" borderId="49" xfId="0" applyFont="1" applyFill="1" applyBorder="1" applyAlignment="1" applyProtection="1">
      <alignment horizontal="right" vertical="top"/>
      <protection/>
    </xf>
    <xf numFmtId="0" fontId="7" fillId="35" borderId="0" xfId="0" applyFont="1" applyFill="1" applyBorder="1" applyAlignment="1" applyProtection="1">
      <alignment horizontal="right" vertical="center"/>
      <protection/>
    </xf>
    <xf numFmtId="177" fontId="7" fillId="35" borderId="63" xfId="0" applyNumberFormat="1" applyFont="1" applyFill="1" applyBorder="1" applyAlignment="1" applyProtection="1">
      <alignment horizontal="right" vertical="center"/>
      <protection/>
    </xf>
    <xf numFmtId="177" fontId="7" fillId="35" borderId="0" xfId="0" applyNumberFormat="1" applyFont="1" applyFill="1" applyBorder="1" applyAlignment="1" applyProtection="1">
      <alignment vertical="center"/>
      <protection/>
    </xf>
    <xf numFmtId="177" fontId="7" fillId="35" borderId="33" xfId="0" applyNumberFormat="1" applyFont="1" applyFill="1" applyBorder="1" applyAlignment="1" applyProtection="1">
      <alignment horizontal="right" vertical="center"/>
      <protection/>
    </xf>
    <xf numFmtId="177" fontId="7" fillId="35" borderId="55" xfId="0" applyNumberFormat="1" applyFont="1" applyFill="1" applyBorder="1" applyAlignment="1" applyProtection="1">
      <alignment horizontal="right" vertical="center"/>
      <protection/>
    </xf>
    <xf numFmtId="177" fontId="7" fillId="35" borderId="47" xfId="0" applyNumberFormat="1" applyFont="1" applyFill="1" applyBorder="1" applyAlignment="1" applyProtection="1">
      <alignment horizontal="right" vertical="center"/>
      <protection/>
    </xf>
    <xf numFmtId="177" fontId="7" fillId="35" borderId="56" xfId="0" applyNumberFormat="1" applyFont="1" applyFill="1" applyBorder="1" applyAlignment="1" applyProtection="1">
      <alignment horizontal="right" vertical="center"/>
      <protection/>
    </xf>
    <xf numFmtId="177" fontId="7" fillId="35" borderId="58" xfId="0" applyNumberFormat="1" applyFont="1" applyFill="1" applyBorder="1" applyAlignment="1" applyProtection="1">
      <alignment horizontal="right" vertical="center"/>
      <protection/>
    </xf>
    <xf numFmtId="178" fontId="0" fillId="35" borderId="64" xfId="0" applyNumberFormat="1" applyFont="1" applyFill="1" applyBorder="1" applyAlignment="1" applyProtection="1">
      <alignment horizontal="right" vertical="center"/>
      <protection/>
    </xf>
    <xf numFmtId="178" fontId="0" fillId="35" borderId="64" xfId="0" applyNumberFormat="1" applyFont="1" applyFill="1" applyBorder="1" applyAlignment="1">
      <alignment horizontal="right" vertical="center"/>
    </xf>
    <xf numFmtId="0" fontId="0" fillId="35" borderId="65" xfId="0" applyFont="1" applyFill="1" applyBorder="1" applyAlignment="1">
      <alignment horizontal="center" vertical="center"/>
    </xf>
    <xf numFmtId="178" fontId="0" fillId="35" borderId="21" xfId="0" applyNumberFormat="1" applyFont="1" applyFill="1" applyBorder="1" applyAlignment="1" applyProtection="1">
      <alignment vertical="center"/>
      <protection/>
    </xf>
    <xf numFmtId="178" fontId="0" fillId="35" borderId="10" xfId="0" applyNumberFormat="1" applyFont="1" applyFill="1" applyBorder="1" applyAlignment="1" applyProtection="1">
      <alignment vertical="center"/>
      <protection/>
    </xf>
    <xf numFmtId="178" fontId="0" fillId="35" borderId="13" xfId="0" applyNumberFormat="1" applyFont="1" applyFill="1" applyBorder="1" applyAlignment="1" applyProtection="1">
      <alignment vertical="center"/>
      <protection/>
    </xf>
    <xf numFmtId="178" fontId="0" fillId="35" borderId="21" xfId="0" applyNumberFormat="1" applyFont="1" applyFill="1" applyBorder="1" applyAlignment="1">
      <alignment vertical="center"/>
    </xf>
    <xf numFmtId="178" fontId="0" fillId="35" borderId="10" xfId="0" applyNumberFormat="1" applyFont="1" applyFill="1" applyBorder="1" applyAlignment="1">
      <alignment vertical="center"/>
    </xf>
    <xf numFmtId="178" fontId="0" fillId="35" borderId="35" xfId="0" applyNumberFormat="1" applyFont="1" applyFill="1" applyBorder="1" applyAlignment="1">
      <alignment vertical="center"/>
    </xf>
    <xf numFmtId="178" fontId="0" fillId="35" borderId="13" xfId="0" applyNumberFormat="1" applyFont="1" applyFill="1" applyBorder="1" applyAlignment="1">
      <alignment vertical="center"/>
    </xf>
    <xf numFmtId="178" fontId="0" fillId="35" borderId="66" xfId="0" applyNumberFormat="1" applyFont="1" applyFill="1" applyBorder="1" applyAlignment="1">
      <alignment vertical="center"/>
    </xf>
    <xf numFmtId="178" fontId="0" fillId="35" borderId="67" xfId="0" applyNumberFormat="1" applyFont="1" applyFill="1" applyBorder="1" applyAlignment="1">
      <alignment vertical="center"/>
    </xf>
    <xf numFmtId="178" fontId="0" fillId="35" borderId="68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4" fillId="35" borderId="10" xfId="0" applyNumberFormat="1" applyFont="1" applyFill="1" applyBorder="1" applyAlignment="1">
      <alignment vertical="center"/>
    </xf>
    <xf numFmtId="177" fontId="4" fillId="35" borderId="21" xfId="0" applyNumberFormat="1" applyFont="1" applyFill="1" applyBorder="1" applyAlignment="1">
      <alignment vertical="center"/>
    </xf>
    <xf numFmtId="177" fontId="4" fillId="35" borderId="69" xfId="0" applyNumberFormat="1" applyFont="1" applyFill="1" applyBorder="1" applyAlignment="1">
      <alignment vertical="center"/>
    </xf>
    <xf numFmtId="0" fontId="4" fillId="35" borderId="7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7" fillId="0" borderId="45" xfId="48" applyFont="1" applyFill="1" applyBorder="1" applyAlignment="1" applyProtection="1">
      <alignment vertical="top"/>
      <protection/>
    </xf>
    <xf numFmtId="38" fontId="7" fillId="35" borderId="63" xfId="48" applyFont="1" applyFill="1" applyBorder="1" applyAlignment="1" applyProtection="1">
      <alignment horizontal="right" vertical="top"/>
      <protection/>
    </xf>
    <xf numFmtId="0" fontId="7" fillId="35" borderId="71" xfId="0" applyFont="1" applyFill="1" applyBorder="1" applyAlignment="1" applyProtection="1">
      <alignment horizontal="right" vertical="center"/>
      <protection/>
    </xf>
    <xf numFmtId="0" fontId="7" fillId="35" borderId="72" xfId="0" applyFont="1" applyFill="1" applyBorder="1" applyAlignment="1" applyProtection="1">
      <alignment horizontal="right" vertical="center"/>
      <protection/>
    </xf>
    <xf numFmtId="186" fontId="4" fillId="34" borderId="10" xfId="0" applyNumberFormat="1" applyFont="1" applyFill="1" applyBorder="1" applyAlignment="1" applyProtection="1">
      <alignment horizontal="center" vertical="center"/>
      <protection locked="0"/>
    </xf>
    <xf numFmtId="177" fontId="4" fillId="0" borderId="10" xfId="0" applyNumberFormat="1" applyFont="1" applyFill="1" applyBorder="1" applyAlignment="1">
      <alignment vertical="center"/>
    </xf>
    <xf numFmtId="181" fontId="0" fillId="35" borderId="21" xfId="0" applyNumberFormat="1" applyFont="1" applyFill="1" applyBorder="1" applyAlignment="1" applyProtection="1">
      <alignment horizontal="center" vertical="center"/>
      <protection/>
    </xf>
    <xf numFmtId="181" fontId="0" fillId="35" borderId="10" xfId="0" applyNumberFormat="1" applyFont="1" applyFill="1" applyBorder="1" applyAlignment="1" applyProtection="1">
      <alignment horizontal="center" vertical="center"/>
      <protection/>
    </xf>
    <xf numFmtId="181" fontId="0" fillId="35" borderId="13" xfId="0" applyNumberFormat="1" applyFont="1" applyFill="1" applyBorder="1" applyAlignment="1" applyProtection="1">
      <alignment horizontal="center" vertical="center"/>
      <protection/>
    </xf>
    <xf numFmtId="181" fontId="0" fillId="35" borderId="35" xfId="0" applyNumberFormat="1" applyFont="1" applyFill="1" applyBorder="1" applyAlignment="1" applyProtection="1">
      <alignment horizontal="center" vertical="center"/>
      <protection/>
    </xf>
    <xf numFmtId="186" fontId="4" fillId="35" borderId="10" xfId="0" applyNumberFormat="1" applyFont="1" applyFill="1" applyBorder="1" applyAlignment="1">
      <alignment vertical="center"/>
    </xf>
    <xf numFmtId="186" fontId="4" fillId="35" borderId="1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Alignment="1">
      <alignment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181" fontId="4" fillId="35" borderId="10" xfId="0" applyNumberFormat="1" applyFont="1" applyFill="1" applyBorder="1" applyAlignment="1" applyProtection="1">
      <alignment vertical="center"/>
      <protection locked="0"/>
    </xf>
    <xf numFmtId="0" fontId="4" fillId="35" borderId="10" xfId="0" applyNumberFormat="1" applyFont="1" applyFill="1" applyBorder="1" applyAlignment="1" applyProtection="1">
      <alignment horizontal="center" vertical="center"/>
      <protection locked="0"/>
    </xf>
    <xf numFmtId="9" fontId="4" fillId="35" borderId="10" xfId="0" applyNumberFormat="1" applyFont="1" applyFill="1" applyBorder="1" applyAlignment="1" applyProtection="1">
      <alignment vertical="center"/>
      <protection locked="0"/>
    </xf>
    <xf numFmtId="181" fontId="4" fillId="35" borderId="10" xfId="0" applyNumberFormat="1" applyFont="1" applyFill="1" applyBorder="1" applyAlignment="1" applyProtection="1">
      <alignment vertical="center" shrinkToFit="1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34" borderId="28" xfId="0" applyFont="1" applyFill="1" applyBorder="1" applyAlignment="1">
      <alignment horizontal="center" vertical="center"/>
    </xf>
    <xf numFmtId="183" fontId="4" fillId="34" borderId="73" xfId="0" applyNumberFormat="1" applyFont="1" applyFill="1" applyBorder="1" applyAlignment="1">
      <alignment horizontal="right" vertical="center"/>
    </xf>
    <xf numFmtId="0" fontId="4" fillId="0" borderId="12" xfId="0" applyFont="1" applyBorder="1" applyAlignment="1" applyProtection="1">
      <alignment vertical="center"/>
      <protection locked="0"/>
    </xf>
    <xf numFmtId="0" fontId="0" fillId="34" borderId="74" xfId="0" applyFill="1" applyBorder="1" applyAlignment="1">
      <alignment horizontal="center" vertical="center"/>
    </xf>
    <xf numFmtId="184" fontId="4" fillId="0" borderId="0" xfId="0" applyNumberFormat="1" applyFont="1" applyBorder="1" applyAlignment="1" applyProtection="1">
      <alignment horizontal="center" vertical="top"/>
      <protection locked="0"/>
    </xf>
    <xf numFmtId="185" fontId="4" fillId="0" borderId="29" xfId="0" applyNumberFormat="1" applyFont="1" applyFill="1" applyBorder="1" applyAlignment="1" applyProtection="1">
      <alignment horizontal="center" vertical="center" shrinkToFit="1"/>
      <protection locked="0"/>
    </xf>
    <xf numFmtId="177" fontId="4" fillId="35" borderId="10" xfId="0" applyNumberFormat="1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vertical="center" shrinkToFit="1"/>
      <protection locked="0"/>
    </xf>
    <xf numFmtId="178" fontId="0" fillId="0" borderId="21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57" fontId="4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51" xfId="0" applyFont="1" applyFill="1" applyBorder="1" applyAlignment="1" applyProtection="1">
      <alignment horizontal="center" vertical="top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0" fontId="7" fillId="0" borderId="75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76" xfId="0" applyFont="1" applyFill="1" applyBorder="1" applyAlignment="1" applyProtection="1">
      <alignment horizontal="center" vertical="center"/>
      <protection/>
    </xf>
    <xf numFmtId="0" fontId="7" fillId="0" borderId="77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vertical="center"/>
      <protection/>
    </xf>
    <xf numFmtId="0" fontId="7" fillId="0" borderId="48" xfId="0" applyFont="1" applyBorder="1" applyAlignment="1" applyProtection="1">
      <alignment vertical="center"/>
      <protection/>
    </xf>
    <xf numFmtId="0" fontId="7" fillId="0" borderId="72" xfId="0" applyFont="1" applyBorder="1" applyAlignment="1" applyProtection="1">
      <alignment vertical="center"/>
      <protection/>
    </xf>
    <xf numFmtId="0" fontId="7" fillId="0" borderId="78" xfId="0" applyFont="1" applyFill="1" applyBorder="1" applyAlignment="1" applyProtection="1">
      <alignment horizontal="center" vertical="top"/>
      <protection/>
    </xf>
    <xf numFmtId="0" fontId="7" fillId="0" borderId="49" xfId="0" applyFont="1" applyFill="1" applyBorder="1" applyAlignment="1" applyProtection="1">
      <alignment horizontal="center" vertical="top"/>
      <protection/>
    </xf>
    <xf numFmtId="0" fontId="7" fillId="0" borderId="79" xfId="0" applyFont="1" applyFill="1" applyBorder="1" applyAlignment="1" applyProtection="1">
      <alignment horizontal="center" vertical="top"/>
      <protection/>
    </xf>
    <xf numFmtId="0" fontId="7" fillId="0" borderId="63" xfId="0" applyFont="1" applyFill="1" applyBorder="1" applyAlignment="1" applyProtection="1">
      <alignment horizontal="left" vertical="top"/>
      <protection/>
    </xf>
    <xf numFmtId="0" fontId="7" fillId="0" borderId="49" xfId="0" applyFont="1" applyFill="1" applyBorder="1" applyAlignment="1" applyProtection="1">
      <alignment horizontal="left" vertical="top"/>
      <protection/>
    </xf>
    <xf numFmtId="0" fontId="7" fillId="0" borderId="50" xfId="0" applyFont="1" applyFill="1" applyBorder="1" applyAlignment="1" applyProtection="1">
      <alignment horizontal="left" vertical="top"/>
      <protection/>
    </xf>
    <xf numFmtId="0" fontId="7" fillId="0" borderId="63" xfId="0" applyFont="1" applyFill="1" applyBorder="1" applyAlignment="1" applyProtection="1">
      <alignment horizontal="left" vertical="center"/>
      <protection/>
    </xf>
    <xf numFmtId="0" fontId="7" fillId="0" borderId="49" xfId="0" applyFont="1" applyFill="1" applyBorder="1" applyAlignment="1" applyProtection="1">
      <alignment horizontal="left" vertical="center"/>
      <protection/>
    </xf>
    <xf numFmtId="0" fontId="7" fillId="0" borderId="43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7" fillId="0" borderId="57" xfId="0" applyFont="1" applyBorder="1" applyAlignment="1" applyProtection="1">
      <alignment horizontal="justify" vertical="center"/>
      <protection/>
    </xf>
    <xf numFmtId="0" fontId="7" fillId="0" borderId="48" xfId="0" applyFont="1" applyBorder="1" applyAlignment="1" applyProtection="1">
      <alignment horizontal="justify" vertical="center"/>
      <protection/>
    </xf>
    <xf numFmtId="0" fontId="7" fillId="0" borderId="58" xfId="0" applyFont="1" applyBorder="1" applyAlignment="1" applyProtection="1">
      <alignment horizontal="justify" vertical="center"/>
      <protection/>
    </xf>
    <xf numFmtId="0" fontId="7" fillId="0" borderId="4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33" borderId="35" xfId="0" applyFont="1" applyFill="1" applyBorder="1" applyAlignment="1" applyProtection="1">
      <alignment horizontal="center" vertical="center"/>
      <protection/>
    </xf>
    <xf numFmtId="0" fontId="7" fillId="33" borderId="3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top"/>
      <protection/>
    </xf>
    <xf numFmtId="0" fontId="7" fillId="0" borderId="45" xfId="0" applyFont="1" applyFill="1" applyBorder="1" applyAlignment="1" applyProtection="1">
      <alignment horizontal="center" vertical="top"/>
      <protection/>
    </xf>
    <xf numFmtId="0" fontId="7" fillId="33" borderId="80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 applyProtection="1">
      <alignment horizontal="right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7" fillId="33" borderId="81" xfId="0" applyFont="1" applyFill="1" applyBorder="1" applyAlignment="1" applyProtection="1">
      <alignment horizontal="center" vertical="center"/>
      <protection/>
    </xf>
    <xf numFmtId="0" fontId="7" fillId="33" borderId="82" xfId="0" applyFont="1" applyFill="1" applyBorder="1" applyAlignment="1" applyProtection="1">
      <alignment horizontal="center" vertical="center"/>
      <protection/>
    </xf>
    <xf numFmtId="0" fontId="7" fillId="33" borderId="69" xfId="0" applyFont="1" applyFill="1" applyBorder="1" applyAlignment="1" applyProtection="1">
      <alignment horizontal="center" vertical="center"/>
      <protection/>
    </xf>
    <xf numFmtId="0" fontId="7" fillId="0" borderId="83" xfId="0" applyFont="1" applyBorder="1" applyAlignment="1" applyProtection="1">
      <alignment horizontal="justify" vertical="center"/>
      <protection/>
    </xf>
    <xf numFmtId="0" fontId="7" fillId="0" borderId="11" xfId="0" applyFont="1" applyBorder="1" applyAlignment="1" applyProtection="1">
      <alignment horizontal="justify" vertical="center"/>
      <protection/>
    </xf>
    <xf numFmtId="0" fontId="7" fillId="0" borderId="46" xfId="0" applyFont="1" applyBorder="1" applyAlignment="1" applyProtection="1">
      <alignment horizontal="justify" vertical="center"/>
      <protection/>
    </xf>
    <xf numFmtId="0" fontId="7" fillId="0" borderId="84" xfId="0" applyFont="1" applyFill="1" applyBorder="1" applyAlignment="1" applyProtection="1">
      <alignment horizontal="center" vertical="top"/>
      <protection/>
    </xf>
    <xf numFmtId="0" fontId="7" fillId="0" borderId="85" xfId="0" applyFont="1" applyFill="1" applyBorder="1" applyAlignment="1" applyProtection="1">
      <alignment horizontal="center" vertical="top"/>
      <protection/>
    </xf>
    <xf numFmtId="0" fontId="7" fillId="33" borderId="25" xfId="0" applyFont="1" applyFill="1" applyBorder="1" applyAlignment="1" applyProtection="1">
      <alignment horizontal="center" vertical="center" shrinkToFit="1"/>
      <protection/>
    </xf>
    <xf numFmtId="0" fontId="7" fillId="33" borderId="15" xfId="0" applyFont="1" applyFill="1" applyBorder="1" applyAlignment="1" applyProtection="1">
      <alignment horizontal="center" vertical="center" shrinkToFit="1"/>
      <protection/>
    </xf>
    <xf numFmtId="58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7" fillId="33" borderId="8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52" xfId="0" applyFont="1" applyFill="1" applyBorder="1" applyAlignment="1" applyProtection="1">
      <alignment horizontal="left" vertical="top"/>
      <protection/>
    </xf>
    <xf numFmtId="0" fontId="8" fillId="35" borderId="16" xfId="0" applyFont="1" applyFill="1" applyBorder="1" applyAlignment="1" applyProtection="1">
      <alignment horizontal="right" vertical="center"/>
      <protection/>
    </xf>
    <xf numFmtId="0" fontId="8" fillId="35" borderId="19" xfId="0" applyFont="1" applyFill="1" applyBorder="1" applyAlignment="1" applyProtection="1">
      <alignment horizontal="right" vertical="center"/>
      <protection/>
    </xf>
    <xf numFmtId="0" fontId="8" fillId="35" borderId="87" xfId="0" applyFont="1" applyFill="1" applyBorder="1" applyAlignment="1" applyProtection="1">
      <alignment horizontal="right" vertical="center"/>
      <protection/>
    </xf>
    <xf numFmtId="0" fontId="7" fillId="0" borderId="84" xfId="0" applyFont="1" applyFill="1" applyBorder="1" applyAlignment="1" applyProtection="1">
      <alignment horizontal="justify" vertical="center"/>
      <protection/>
    </xf>
    <xf numFmtId="0" fontId="7" fillId="0" borderId="45" xfId="0" applyFont="1" applyFill="1" applyBorder="1" applyAlignment="1" applyProtection="1">
      <alignment horizontal="justify" vertical="center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88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33" borderId="37" xfId="0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 applyProtection="1">
      <alignment horizontal="center" vertical="center"/>
      <protection/>
    </xf>
    <xf numFmtId="0" fontId="7" fillId="0" borderId="73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87" xfId="0" applyFont="1" applyBorder="1" applyAlignment="1" applyProtection="1">
      <alignment vertical="center"/>
      <protection/>
    </xf>
    <xf numFmtId="0" fontId="12" fillId="0" borderId="63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7" fillId="33" borderId="70" xfId="0" applyFont="1" applyFill="1" applyBorder="1" applyAlignment="1" applyProtection="1">
      <alignment horizontal="justify" vertical="center"/>
      <protection/>
    </xf>
    <xf numFmtId="0" fontId="7" fillId="33" borderId="82" xfId="0" applyFont="1" applyFill="1" applyBorder="1" applyAlignment="1" applyProtection="1">
      <alignment horizontal="justify" vertical="center"/>
      <protection/>
    </xf>
    <xf numFmtId="0" fontId="7" fillId="0" borderId="75" xfId="0" applyFont="1" applyFill="1" applyBorder="1" applyAlignment="1" applyProtection="1">
      <alignment horizontal="justify" vertical="center"/>
      <protection/>
    </xf>
    <xf numFmtId="0" fontId="7" fillId="0" borderId="27" xfId="0" applyFont="1" applyFill="1" applyBorder="1" applyAlignment="1" applyProtection="1">
      <alignment horizontal="justify" vertical="center"/>
      <protection/>
    </xf>
    <xf numFmtId="0" fontId="7" fillId="0" borderId="89" xfId="0" applyFont="1" applyFill="1" applyBorder="1" applyAlignment="1" applyProtection="1">
      <alignment vertical="center"/>
      <protection/>
    </xf>
    <xf numFmtId="0" fontId="7" fillId="0" borderId="90" xfId="0" applyFont="1" applyFill="1" applyBorder="1" applyAlignment="1" applyProtection="1">
      <alignment vertical="center"/>
      <protection/>
    </xf>
    <xf numFmtId="0" fontId="7" fillId="0" borderId="91" xfId="0" applyFont="1" applyFill="1" applyBorder="1" applyAlignment="1" applyProtection="1">
      <alignment vertical="center"/>
      <protection/>
    </xf>
    <xf numFmtId="0" fontId="0" fillId="33" borderId="25" xfId="0" applyFill="1" applyBorder="1" applyAlignment="1">
      <alignment horizontal="center" vertical="center"/>
    </xf>
    <xf numFmtId="0" fontId="0" fillId="33" borderId="8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89" xfId="0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0" fontId="0" fillId="33" borderId="92" xfId="0" applyFill="1" applyBorder="1" applyAlignment="1">
      <alignment horizontal="center" vertical="center"/>
    </xf>
    <xf numFmtId="0" fontId="0" fillId="33" borderId="93" xfId="0" applyFill="1" applyBorder="1" applyAlignment="1">
      <alignment horizontal="center" vertical="center" wrapText="1"/>
    </xf>
    <xf numFmtId="0" fontId="0" fillId="33" borderId="94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33" borderId="95" xfId="0" applyFill="1" applyBorder="1" applyAlignment="1">
      <alignment horizontal="center" vertical="center"/>
    </xf>
    <xf numFmtId="0" fontId="0" fillId="33" borderId="9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shrinkToFit="1"/>
      <protection locked="0"/>
    </xf>
    <xf numFmtId="0" fontId="4" fillId="33" borderId="2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wrapText="1"/>
    </xf>
    <xf numFmtId="0" fontId="4" fillId="0" borderId="28" xfId="0" applyFont="1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vertical="center" shrinkToFit="1"/>
      <protection locked="0"/>
    </xf>
    <xf numFmtId="184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184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183" fontId="4" fillId="0" borderId="28" xfId="0" applyNumberFormat="1" applyFont="1" applyFill="1" applyBorder="1" applyAlignment="1">
      <alignment horizontal="center" vertical="center"/>
    </xf>
    <xf numFmtId="183" fontId="0" fillId="0" borderId="29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181" fontId="4" fillId="35" borderId="10" xfId="0" applyNumberFormat="1" applyFont="1" applyFill="1" applyBorder="1" applyAlignment="1" applyProtection="1">
      <alignment vertical="center" shrinkToFit="1"/>
      <protection locked="0"/>
    </xf>
    <xf numFmtId="0" fontId="0" fillId="35" borderId="27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 applyProtection="1">
      <alignment vertical="center" shrinkToFit="1"/>
      <protection locked="0"/>
    </xf>
    <xf numFmtId="0" fontId="4" fillId="35" borderId="29" xfId="0" applyFont="1" applyFill="1" applyBorder="1" applyAlignment="1" applyProtection="1">
      <alignment vertical="center" shrinkToFit="1"/>
      <protection locked="0"/>
    </xf>
    <xf numFmtId="181" fontId="0" fillId="0" borderId="89" xfId="0" applyNumberFormat="1" applyBorder="1" applyAlignment="1">
      <alignment horizontal="center" vertical="center"/>
    </xf>
    <xf numFmtId="181" fontId="0" fillId="0" borderId="91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181" fontId="0" fillId="0" borderId="62" xfId="0" applyNumberFormat="1" applyBorder="1" applyAlignment="1">
      <alignment horizontal="center" vertical="center"/>
    </xf>
    <xf numFmtId="0" fontId="0" fillId="33" borderId="66" xfId="0" applyFill="1" applyBorder="1" applyAlignment="1">
      <alignment horizontal="center" vertical="center" wrapText="1"/>
    </xf>
    <xf numFmtId="177" fontId="0" fillId="33" borderId="83" xfId="0" applyNumberFormat="1" applyFill="1" applyBorder="1" applyAlignment="1">
      <alignment horizontal="center" vertical="center" wrapText="1"/>
    </xf>
    <xf numFmtId="177" fontId="0" fillId="33" borderId="22" xfId="0" applyNumberFormat="1" applyFill="1" applyBorder="1" applyAlignment="1">
      <alignment horizontal="center" vertical="center" wrapText="1"/>
    </xf>
    <xf numFmtId="177" fontId="0" fillId="33" borderId="46" xfId="0" applyNumberFormat="1" applyFill="1" applyBorder="1" applyAlignment="1">
      <alignment horizontal="center" vertical="center" wrapText="1"/>
    </xf>
    <xf numFmtId="177" fontId="0" fillId="33" borderId="43" xfId="0" applyNumberFormat="1" applyFill="1" applyBorder="1" applyAlignment="1">
      <alignment horizontal="center" vertical="center" wrapText="1"/>
    </xf>
    <xf numFmtId="0" fontId="0" fillId="33" borderId="98" xfId="0" applyFill="1" applyBorder="1" applyAlignment="1">
      <alignment horizontal="center" vertical="center" wrapText="1"/>
    </xf>
    <xf numFmtId="0" fontId="0" fillId="33" borderId="99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181" fontId="0" fillId="0" borderId="33" xfId="0" applyNumberFormat="1" applyFill="1" applyBorder="1" applyAlignment="1">
      <alignment horizontal="center" vertical="center"/>
    </xf>
    <xf numFmtId="181" fontId="0" fillId="0" borderId="62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104775</xdr:rowOff>
    </xdr:from>
    <xdr:to>
      <xdr:col>15</xdr:col>
      <xdr:colOff>76200</xdr:colOff>
      <xdr:row>4</xdr:row>
      <xdr:rowOff>85725</xdr:rowOff>
    </xdr:to>
    <xdr:sp>
      <xdr:nvSpPr>
        <xdr:cNvPr id="1" name="Rectangle 7"/>
        <xdr:cNvSpPr>
          <a:spLocks/>
        </xdr:cNvSpPr>
      </xdr:nvSpPr>
      <xdr:spPr>
        <a:xfrm>
          <a:off x="9991725" y="104775"/>
          <a:ext cx="198120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印刷するときは、ページ指定をしてください。</a:t>
          </a:r>
        </a:p>
      </xdr:txBody>
    </xdr:sp>
    <xdr:clientData/>
  </xdr:twoCellAnchor>
  <xdr:twoCellAnchor>
    <xdr:from>
      <xdr:col>12</xdr:col>
      <xdr:colOff>152400</xdr:colOff>
      <xdr:row>26</xdr:row>
      <xdr:rowOff>104775</xdr:rowOff>
    </xdr:from>
    <xdr:to>
      <xdr:col>15</xdr:col>
      <xdr:colOff>76200</xdr:colOff>
      <xdr:row>30</xdr:row>
      <xdr:rowOff>85725</xdr:rowOff>
    </xdr:to>
    <xdr:sp>
      <xdr:nvSpPr>
        <xdr:cNvPr id="2" name="Rectangle 7"/>
        <xdr:cNvSpPr>
          <a:spLocks/>
        </xdr:cNvSpPr>
      </xdr:nvSpPr>
      <xdr:spPr>
        <a:xfrm>
          <a:off x="9991725" y="6800850"/>
          <a:ext cx="198120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印刷するときは、ページ指定をしてください。</a:t>
          </a:r>
        </a:p>
      </xdr:txBody>
    </xdr:sp>
    <xdr:clientData/>
  </xdr:twoCellAnchor>
  <xdr:twoCellAnchor>
    <xdr:from>
      <xdr:col>12</xdr:col>
      <xdr:colOff>152400</xdr:colOff>
      <xdr:row>52</xdr:row>
      <xdr:rowOff>104775</xdr:rowOff>
    </xdr:from>
    <xdr:to>
      <xdr:col>15</xdr:col>
      <xdr:colOff>76200</xdr:colOff>
      <xdr:row>56</xdr:row>
      <xdr:rowOff>85725</xdr:rowOff>
    </xdr:to>
    <xdr:sp>
      <xdr:nvSpPr>
        <xdr:cNvPr id="3" name="Rectangle 7"/>
        <xdr:cNvSpPr>
          <a:spLocks/>
        </xdr:cNvSpPr>
      </xdr:nvSpPr>
      <xdr:spPr>
        <a:xfrm>
          <a:off x="9991725" y="13182600"/>
          <a:ext cx="1981200" cy="6858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印刷するときは、ページ指定をしてください。</a:t>
          </a:r>
        </a:p>
      </xdr:txBody>
    </xdr:sp>
    <xdr:clientData/>
  </xdr:twoCellAnchor>
  <xdr:twoCellAnchor>
    <xdr:from>
      <xdr:col>12</xdr:col>
      <xdr:colOff>152400</xdr:colOff>
      <xdr:row>78</xdr:row>
      <xdr:rowOff>114300</xdr:rowOff>
    </xdr:from>
    <xdr:to>
      <xdr:col>15</xdr:col>
      <xdr:colOff>76200</xdr:colOff>
      <xdr:row>82</xdr:row>
      <xdr:rowOff>85725</xdr:rowOff>
    </xdr:to>
    <xdr:sp>
      <xdr:nvSpPr>
        <xdr:cNvPr id="4" name="Rectangle 7"/>
        <xdr:cNvSpPr>
          <a:spLocks/>
        </xdr:cNvSpPr>
      </xdr:nvSpPr>
      <xdr:spPr>
        <a:xfrm>
          <a:off x="9991725" y="19573875"/>
          <a:ext cx="1981200" cy="6762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印刷するときは、ページ指定をしてください。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9525</xdr:rowOff>
    </xdr:from>
    <xdr:to>
      <xdr:col>9</xdr:col>
      <xdr:colOff>38100</xdr:colOff>
      <xdr:row>4</xdr:row>
      <xdr:rowOff>19050</xdr:rowOff>
    </xdr:to>
    <xdr:sp>
      <xdr:nvSpPr>
        <xdr:cNvPr id="1" name="Rectangle 7"/>
        <xdr:cNvSpPr>
          <a:spLocks/>
        </xdr:cNvSpPr>
      </xdr:nvSpPr>
      <xdr:spPr>
        <a:xfrm>
          <a:off x="4676775" y="190500"/>
          <a:ext cx="1981200" cy="723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印刷するときは、ページ指定をしてください。</a:t>
          </a:r>
        </a:p>
      </xdr:txBody>
    </xdr:sp>
    <xdr:clientData/>
  </xdr:twoCellAnchor>
  <xdr:twoCellAnchor>
    <xdr:from>
      <xdr:col>6</xdr:col>
      <xdr:colOff>438150</xdr:colOff>
      <xdr:row>24</xdr:row>
      <xdr:rowOff>95250</xdr:rowOff>
    </xdr:from>
    <xdr:to>
      <xdr:col>9</xdr:col>
      <xdr:colOff>219075</xdr:colOff>
      <xdr:row>27</xdr:row>
      <xdr:rowOff>95250</xdr:rowOff>
    </xdr:to>
    <xdr:sp>
      <xdr:nvSpPr>
        <xdr:cNvPr id="2" name="Rectangle 7"/>
        <xdr:cNvSpPr>
          <a:spLocks/>
        </xdr:cNvSpPr>
      </xdr:nvSpPr>
      <xdr:spPr>
        <a:xfrm>
          <a:off x="4857750" y="6457950"/>
          <a:ext cx="198120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印刷するときは、ページ指定をしてください。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247650</xdr:colOff>
      <xdr:row>1</xdr:row>
      <xdr:rowOff>123825</xdr:rowOff>
    </xdr:from>
    <xdr:to>
      <xdr:col>22</xdr:col>
      <xdr:colOff>171450</xdr:colOff>
      <xdr:row>4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9925050" y="304800"/>
          <a:ext cx="1981200" cy="7239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印刷するときは、ページ指定をしてください。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85725</xdr:rowOff>
    </xdr:from>
    <xdr:to>
      <xdr:col>13</xdr:col>
      <xdr:colOff>66675</xdr:colOff>
      <xdr:row>3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9763125" y="85725"/>
          <a:ext cx="1981200" cy="71437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（注）　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印刷するときは、ページ指定をしてください。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Normal="75" zoomScaleSheetLayoutView="100" zoomScalePageLayoutView="0" workbookViewId="0" topLeftCell="A1">
      <selection activeCell="G107" sqref="G107"/>
    </sheetView>
  </sheetViews>
  <sheetFormatPr defaultColWidth="9.00390625" defaultRowHeight="13.5"/>
  <cols>
    <col min="1" max="1" width="5.625" style="23" customWidth="1"/>
    <col min="2" max="3" width="11.625" style="23" customWidth="1"/>
    <col min="4" max="4" width="2.625" style="23" customWidth="1"/>
    <col min="5" max="5" width="11.625" style="23" customWidth="1"/>
    <col min="6" max="6" width="2.625" style="23" customWidth="1"/>
    <col min="7" max="7" width="11.625" style="23" customWidth="1"/>
    <col min="8" max="8" width="2.625" style="23" customWidth="1"/>
    <col min="9" max="9" width="11.625" style="23" customWidth="1"/>
    <col min="10" max="10" width="2.625" style="23" customWidth="1"/>
    <col min="11" max="11" width="11.625" style="23" customWidth="1"/>
    <col min="12" max="12" width="2.625" style="23" customWidth="1"/>
    <col min="13" max="22" width="12.625" style="0" customWidth="1"/>
  </cols>
  <sheetData>
    <row r="1" spans="9:12" ht="15" customHeight="1">
      <c r="I1" s="278" t="s">
        <v>162</v>
      </c>
      <c r="J1" s="279"/>
      <c r="K1" s="280"/>
      <c r="L1" s="106"/>
    </row>
    <row r="2" spans="9:12" ht="15" customHeight="1">
      <c r="I2" s="281"/>
      <c r="J2" s="282"/>
      <c r="K2" s="283"/>
      <c r="L2" s="106"/>
    </row>
    <row r="3" ht="15" customHeight="1"/>
    <row r="4" spans="1:12" ht="15" customHeight="1">
      <c r="A4" s="257">
        <v>45303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ht="15" customHeight="1">
      <c r="A5" s="48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" customHeight="1">
      <c r="A6" s="49" t="s">
        <v>142</v>
      </c>
      <c r="B6" s="48"/>
      <c r="C6" s="49"/>
      <c r="D6" s="49"/>
      <c r="E6" s="49"/>
      <c r="F6" s="49"/>
      <c r="G6" s="48"/>
      <c r="H6" s="48"/>
      <c r="I6" s="48"/>
      <c r="J6" s="48"/>
      <c r="K6" s="48"/>
      <c r="L6" s="48"/>
    </row>
    <row r="7" spans="1:12" ht="15" customHeight="1">
      <c r="A7" s="48"/>
      <c r="B7" s="49"/>
      <c r="C7" s="49"/>
      <c r="D7" s="49"/>
      <c r="E7" s="49"/>
      <c r="F7" s="49"/>
      <c r="G7" s="48"/>
      <c r="H7" s="48"/>
      <c r="I7" s="48"/>
      <c r="J7" s="48"/>
      <c r="K7" s="48"/>
      <c r="L7" s="48"/>
    </row>
    <row r="8" spans="1:12" ht="15" customHeight="1">
      <c r="A8" s="48"/>
      <c r="B8" s="48"/>
      <c r="C8" s="49"/>
      <c r="D8" s="49"/>
      <c r="E8" s="49"/>
      <c r="F8" s="49"/>
      <c r="G8" s="49" t="s">
        <v>66</v>
      </c>
      <c r="H8" s="48"/>
      <c r="I8" s="48"/>
      <c r="J8" s="233"/>
      <c r="K8" s="233"/>
      <c r="L8" s="48"/>
    </row>
    <row r="9" spans="1:12" ht="15" customHeight="1">
      <c r="A9" s="48"/>
      <c r="B9" s="48"/>
      <c r="C9" s="49"/>
      <c r="D9" s="49"/>
      <c r="E9" s="49"/>
      <c r="F9" s="49"/>
      <c r="G9" s="49" t="s">
        <v>67</v>
      </c>
      <c r="H9" s="48"/>
      <c r="I9" s="48"/>
      <c r="J9" s="273"/>
      <c r="K9" s="273"/>
      <c r="L9" s="50" t="s">
        <v>123</v>
      </c>
    </row>
    <row r="10" spans="1:12" ht="15" customHeight="1">
      <c r="A10" s="48"/>
      <c r="B10" s="48"/>
      <c r="C10" s="49"/>
      <c r="D10" s="49"/>
      <c r="E10" s="49"/>
      <c r="F10" s="49"/>
      <c r="G10" s="48"/>
      <c r="H10" s="48"/>
      <c r="I10" s="49"/>
      <c r="J10" s="48"/>
      <c r="K10" s="48"/>
      <c r="L10" s="48"/>
    </row>
    <row r="11" spans="1:12" ht="15" customHeight="1">
      <c r="A11" s="274" t="s">
        <v>170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  <c r="L11" s="274"/>
    </row>
    <row r="12" spans="1:12" ht="15" customHeight="1">
      <c r="A12" s="48"/>
      <c r="B12" s="49"/>
      <c r="C12" s="49"/>
      <c r="D12" s="49"/>
      <c r="E12" s="49"/>
      <c r="F12" s="49"/>
      <c r="G12" s="48"/>
      <c r="H12" s="48"/>
      <c r="I12" s="48"/>
      <c r="J12" s="48"/>
      <c r="K12" s="48"/>
      <c r="L12" s="48"/>
    </row>
    <row r="13" spans="1:12" ht="15" customHeight="1">
      <c r="A13" s="49" t="s">
        <v>68</v>
      </c>
      <c r="B13" s="48"/>
      <c r="C13" s="49"/>
      <c r="D13" s="49"/>
      <c r="E13" s="49"/>
      <c r="F13" s="49"/>
      <c r="G13" s="48"/>
      <c r="H13" s="48"/>
      <c r="I13" s="48"/>
      <c r="J13" s="48"/>
      <c r="K13" s="48"/>
      <c r="L13" s="48"/>
    </row>
    <row r="14" spans="1:12" ht="15" customHeight="1">
      <c r="A14" s="48"/>
      <c r="B14" s="49"/>
      <c r="C14" s="49"/>
      <c r="D14" s="49"/>
      <c r="E14" s="49"/>
      <c r="F14" s="49"/>
      <c r="G14" s="48"/>
      <c r="H14" s="48"/>
      <c r="I14" s="48"/>
      <c r="J14" s="48"/>
      <c r="K14" s="48"/>
      <c r="L14" s="48"/>
    </row>
    <row r="15" spans="1:12" s="108" customFormat="1" ht="15" customHeight="1" thickBot="1">
      <c r="A15" s="49" t="s">
        <v>69</v>
      </c>
      <c r="B15" s="48"/>
      <c r="C15" s="49"/>
      <c r="D15" s="49"/>
      <c r="E15" s="49"/>
      <c r="F15" s="49"/>
      <c r="G15" s="48"/>
      <c r="H15" s="48"/>
      <c r="I15" s="48"/>
      <c r="J15" s="48"/>
      <c r="K15" s="48"/>
      <c r="L15" s="48"/>
    </row>
    <row r="16" spans="1:12" s="108" customFormat="1" ht="15" customHeight="1" thickBot="1">
      <c r="A16" s="48"/>
      <c r="B16" s="284"/>
      <c r="C16" s="285"/>
      <c r="D16" s="285"/>
      <c r="E16" s="246" t="s">
        <v>70</v>
      </c>
      <c r="F16" s="247"/>
      <c r="G16" s="246" t="s">
        <v>71</v>
      </c>
      <c r="H16" s="248"/>
      <c r="I16" s="248"/>
      <c r="J16" s="248"/>
      <c r="K16" s="248"/>
      <c r="L16" s="249"/>
    </row>
    <row r="17" spans="1:12" s="108" customFormat="1" ht="15" customHeight="1">
      <c r="A17" s="48"/>
      <c r="B17" s="286" t="s">
        <v>72</v>
      </c>
      <c r="C17" s="287"/>
      <c r="D17" s="287"/>
      <c r="E17" s="109"/>
      <c r="F17" s="110" t="s">
        <v>73</v>
      </c>
      <c r="G17" s="288"/>
      <c r="H17" s="289"/>
      <c r="I17" s="289"/>
      <c r="J17" s="289"/>
      <c r="K17" s="289"/>
      <c r="L17" s="290"/>
    </row>
    <row r="18" spans="1:12" s="108" customFormat="1" ht="15" customHeight="1" thickBot="1">
      <c r="A18" s="48"/>
      <c r="B18" s="266" t="s">
        <v>74</v>
      </c>
      <c r="C18" s="267"/>
      <c r="D18" s="267"/>
      <c r="E18" s="111"/>
      <c r="F18" s="112" t="s">
        <v>73</v>
      </c>
      <c r="G18" s="268"/>
      <c r="H18" s="269"/>
      <c r="I18" s="269"/>
      <c r="J18" s="269"/>
      <c r="K18" s="269"/>
      <c r="L18" s="270"/>
    </row>
    <row r="19" spans="1:12" s="108" customFormat="1" ht="15" customHeight="1" thickBot="1">
      <c r="A19" s="51" t="s">
        <v>75</v>
      </c>
      <c r="B19" s="48"/>
      <c r="C19" s="53"/>
      <c r="D19" s="53"/>
      <c r="E19" s="53"/>
      <c r="F19" s="53"/>
      <c r="G19" s="53"/>
      <c r="H19" s="53"/>
      <c r="I19" s="53"/>
      <c r="J19" s="53"/>
      <c r="K19" s="53"/>
      <c r="L19" s="53"/>
    </row>
    <row r="20" spans="1:12" s="108" customFormat="1" ht="15" customHeight="1" thickBot="1">
      <c r="A20" s="48"/>
      <c r="B20" s="271" t="s">
        <v>76</v>
      </c>
      <c r="C20" s="272"/>
      <c r="D20" s="246"/>
      <c r="E20" s="246" t="s">
        <v>77</v>
      </c>
      <c r="F20" s="247"/>
      <c r="G20" s="246" t="s">
        <v>78</v>
      </c>
      <c r="H20" s="248"/>
      <c r="I20" s="248"/>
      <c r="J20" s="248"/>
      <c r="K20" s="248"/>
      <c r="L20" s="249"/>
    </row>
    <row r="21" spans="1:12" s="108" customFormat="1" ht="15" customHeight="1">
      <c r="A21" s="48"/>
      <c r="B21" s="250" t="s">
        <v>79</v>
      </c>
      <c r="C21" s="251"/>
      <c r="D21" s="252"/>
      <c r="E21" s="113"/>
      <c r="F21" s="114" t="s">
        <v>73</v>
      </c>
      <c r="G21" s="275"/>
      <c r="H21" s="276"/>
      <c r="I21" s="276"/>
      <c r="J21" s="276"/>
      <c r="K21" s="276"/>
      <c r="L21" s="277"/>
    </row>
    <row r="22" spans="1:12" s="108" customFormat="1" ht="15" customHeight="1">
      <c r="A22" s="48"/>
      <c r="B22" s="234" t="s">
        <v>101</v>
      </c>
      <c r="C22" s="235"/>
      <c r="D22" s="236"/>
      <c r="E22" s="115"/>
      <c r="F22" s="116" t="s">
        <v>73</v>
      </c>
      <c r="G22" s="221"/>
      <c r="H22" s="222"/>
      <c r="I22" s="222"/>
      <c r="J22" s="222"/>
      <c r="K22" s="222"/>
      <c r="L22" s="223"/>
    </row>
    <row r="23" spans="1:12" s="108" customFormat="1" ht="15" customHeight="1">
      <c r="A23" s="48"/>
      <c r="B23" s="234" t="s">
        <v>102</v>
      </c>
      <c r="C23" s="235"/>
      <c r="D23" s="236"/>
      <c r="E23" s="115"/>
      <c r="F23" s="116" t="s">
        <v>73</v>
      </c>
      <c r="G23" s="221"/>
      <c r="H23" s="222"/>
      <c r="I23" s="222"/>
      <c r="J23" s="222"/>
      <c r="K23" s="222"/>
      <c r="L23" s="223"/>
    </row>
    <row r="24" spans="1:12" s="108" customFormat="1" ht="15" customHeight="1">
      <c r="A24" s="48"/>
      <c r="B24" s="234" t="s">
        <v>103</v>
      </c>
      <c r="C24" s="235"/>
      <c r="D24" s="236"/>
      <c r="E24" s="115"/>
      <c r="F24" s="116" t="s">
        <v>73</v>
      </c>
      <c r="G24" s="221"/>
      <c r="H24" s="222"/>
      <c r="I24" s="222"/>
      <c r="J24" s="222"/>
      <c r="K24" s="222"/>
      <c r="L24" s="223"/>
    </row>
    <row r="25" spans="1:12" s="108" customFormat="1" ht="15" customHeight="1">
      <c r="A25" s="48"/>
      <c r="B25" s="234" t="s">
        <v>99</v>
      </c>
      <c r="C25" s="235"/>
      <c r="D25" s="236"/>
      <c r="E25" s="115"/>
      <c r="F25" s="116" t="s">
        <v>73</v>
      </c>
      <c r="G25" s="221"/>
      <c r="H25" s="222"/>
      <c r="I25" s="222"/>
      <c r="J25" s="222"/>
      <c r="K25" s="222"/>
      <c r="L25" s="223"/>
    </row>
    <row r="26" spans="1:12" s="108" customFormat="1" ht="15" customHeight="1">
      <c r="A26" s="48"/>
      <c r="B26" s="234" t="s">
        <v>100</v>
      </c>
      <c r="C26" s="235"/>
      <c r="D26" s="236"/>
      <c r="E26" s="115"/>
      <c r="F26" s="116" t="s">
        <v>73</v>
      </c>
      <c r="G26" s="221"/>
      <c r="H26" s="222"/>
      <c r="I26" s="222"/>
      <c r="J26" s="222"/>
      <c r="K26" s="222"/>
      <c r="L26" s="223"/>
    </row>
    <row r="27" spans="1:12" s="108" customFormat="1" ht="15" customHeight="1">
      <c r="A27" s="48"/>
      <c r="B27" s="234" t="s">
        <v>104</v>
      </c>
      <c r="C27" s="235"/>
      <c r="D27" s="236"/>
      <c r="E27" s="115"/>
      <c r="F27" s="116" t="s">
        <v>73</v>
      </c>
      <c r="G27" s="221"/>
      <c r="H27" s="222"/>
      <c r="I27" s="222"/>
      <c r="J27" s="222"/>
      <c r="K27" s="222"/>
      <c r="L27" s="223"/>
    </row>
    <row r="28" spans="1:12" s="108" customFormat="1" ht="15" customHeight="1">
      <c r="A28" s="48"/>
      <c r="B28" s="234" t="s">
        <v>105</v>
      </c>
      <c r="C28" s="235"/>
      <c r="D28" s="236"/>
      <c r="E28" s="115"/>
      <c r="F28" s="116" t="s">
        <v>73</v>
      </c>
      <c r="G28" s="221"/>
      <c r="H28" s="222"/>
      <c r="I28" s="222"/>
      <c r="J28" s="222"/>
      <c r="K28" s="222"/>
      <c r="L28" s="223"/>
    </row>
    <row r="29" spans="1:12" s="108" customFormat="1" ht="15" customHeight="1">
      <c r="A29" s="48"/>
      <c r="B29" s="234" t="s">
        <v>106</v>
      </c>
      <c r="C29" s="235"/>
      <c r="D29" s="236"/>
      <c r="E29" s="115"/>
      <c r="F29" s="116" t="s">
        <v>73</v>
      </c>
      <c r="G29" s="221"/>
      <c r="H29" s="222"/>
      <c r="I29" s="222"/>
      <c r="J29" s="222"/>
      <c r="K29" s="222"/>
      <c r="L29" s="223"/>
    </row>
    <row r="30" spans="1:12" s="108" customFormat="1" ht="15" customHeight="1">
      <c r="A30" s="48"/>
      <c r="B30" s="234" t="s">
        <v>107</v>
      </c>
      <c r="C30" s="235"/>
      <c r="D30" s="236"/>
      <c r="E30" s="115"/>
      <c r="F30" s="116" t="s">
        <v>73</v>
      </c>
      <c r="G30" s="221"/>
      <c r="H30" s="222"/>
      <c r="I30" s="222"/>
      <c r="J30" s="222"/>
      <c r="K30" s="222"/>
      <c r="L30" s="223"/>
    </row>
    <row r="31" spans="1:12" s="108" customFormat="1" ht="15" customHeight="1">
      <c r="A31" s="48"/>
      <c r="B31" s="234" t="s">
        <v>108</v>
      </c>
      <c r="C31" s="235"/>
      <c r="D31" s="236"/>
      <c r="E31" s="115"/>
      <c r="F31" s="116" t="s">
        <v>73</v>
      </c>
      <c r="G31" s="221"/>
      <c r="H31" s="222"/>
      <c r="I31" s="222"/>
      <c r="J31" s="222"/>
      <c r="K31" s="222"/>
      <c r="L31" s="223"/>
    </row>
    <row r="32" spans="1:12" s="108" customFormat="1" ht="15" customHeight="1">
      <c r="A32" s="48"/>
      <c r="B32" s="234" t="s">
        <v>109</v>
      </c>
      <c r="C32" s="235"/>
      <c r="D32" s="236"/>
      <c r="E32" s="115"/>
      <c r="F32" s="116" t="s">
        <v>73</v>
      </c>
      <c r="G32" s="221"/>
      <c r="H32" s="222"/>
      <c r="I32" s="222"/>
      <c r="J32" s="222"/>
      <c r="K32" s="222"/>
      <c r="L32" s="223"/>
    </row>
    <row r="33" spans="1:12" s="108" customFormat="1" ht="15" customHeight="1">
      <c r="A33" s="48"/>
      <c r="B33" s="234" t="s">
        <v>110</v>
      </c>
      <c r="C33" s="235"/>
      <c r="D33" s="236"/>
      <c r="E33" s="115"/>
      <c r="F33" s="116" t="s">
        <v>73</v>
      </c>
      <c r="G33" s="221"/>
      <c r="H33" s="222"/>
      <c r="I33" s="222"/>
      <c r="J33" s="222"/>
      <c r="K33" s="222"/>
      <c r="L33" s="223"/>
    </row>
    <row r="34" spans="1:12" s="108" customFormat="1" ht="15" customHeight="1">
      <c r="A34" s="48"/>
      <c r="B34" s="234" t="s">
        <v>111</v>
      </c>
      <c r="C34" s="235"/>
      <c r="D34" s="236"/>
      <c r="E34" s="115"/>
      <c r="F34" s="116" t="s">
        <v>73</v>
      </c>
      <c r="G34" s="221"/>
      <c r="H34" s="222"/>
      <c r="I34" s="222"/>
      <c r="J34" s="222"/>
      <c r="K34" s="222"/>
      <c r="L34" s="223"/>
    </row>
    <row r="35" spans="1:12" s="108" customFormat="1" ht="15" customHeight="1">
      <c r="A35" s="48"/>
      <c r="B35" s="234" t="s">
        <v>112</v>
      </c>
      <c r="C35" s="235"/>
      <c r="D35" s="236"/>
      <c r="E35" s="115"/>
      <c r="F35" s="116" t="s">
        <v>73</v>
      </c>
      <c r="G35" s="221"/>
      <c r="H35" s="222"/>
      <c r="I35" s="222"/>
      <c r="J35" s="222"/>
      <c r="K35" s="222"/>
      <c r="L35" s="223"/>
    </row>
    <row r="36" spans="1:12" s="108" customFormat="1" ht="15" customHeight="1">
      <c r="A36" s="48"/>
      <c r="B36" s="234" t="s">
        <v>113</v>
      </c>
      <c r="C36" s="235"/>
      <c r="D36" s="236"/>
      <c r="E36" s="115"/>
      <c r="F36" s="116" t="s">
        <v>73</v>
      </c>
      <c r="G36" s="221"/>
      <c r="H36" s="222"/>
      <c r="I36" s="222"/>
      <c r="J36" s="222"/>
      <c r="K36" s="222"/>
      <c r="L36" s="223"/>
    </row>
    <row r="37" spans="1:12" s="108" customFormat="1" ht="15" customHeight="1">
      <c r="A37" s="48"/>
      <c r="B37" s="234" t="s">
        <v>114</v>
      </c>
      <c r="C37" s="235"/>
      <c r="D37" s="236"/>
      <c r="E37" s="115"/>
      <c r="F37" s="116" t="s">
        <v>73</v>
      </c>
      <c r="G37" s="221"/>
      <c r="H37" s="222"/>
      <c r="I37" s="222"/>
      <c r="J37" s="222"/>
      <c r="K37" s="222"/>
      <c r="L37" s="223"/>
    </row>
    <row r="38" spans="1:12" s="108" customFormat="1" ht="15" customHeight="1">
      <c r="A38" s="48"/>
      <c r="B38" s="234" t="s">
        <v>115</v>
      </c>
      <c r="C38" s="235"/>
      <c r="D38" s="236"/>
      <c r="E38" s="115"/>
      <c r="F38" s="116" t="s">
        <v>73</v>
      </c>
      <c r="G38" s="221"/>
      <c r="H38" s="222"/>
      <c r="I38" s="222"/>
      <c r="J38" s="222"/>
      <c r="K38" s="222"/>
      <c r="L38" s="223"/>
    </row>
    <row r="39" spans="1:12" s="108" customFormat="1" ht="15" customHeight="1">
      <c r="A39" s="48"/>
      <c r="B39" s="234" t="s">
        <v>116</v>
      </c>
      <c r="C39" s="235"/>
      <c r="D39" s="236"/>
      <c r="E39" s="115"/>
      <c r="F39" s="116" t="s">
        <v>73</v>
      </c>
      <c r="G39" s="221"/>
      <c r="H39" s="222"/>
      <c r="I39" s="222"/>
      <c r="J39" s="222"/>
      <c r="K39" s="222"/>
      <c r="L39" s="223"/>
    </row>
    <row r="40" spans="1:12" s="108" customFormat="1" ht="15" customHeight="1">
      <c r="A40" s="48"/>
      <c r="B40" s="234" t="s">
        <v>117</v>
      </c>
      <c r="C40" s="235"/>
      <c r="D40" s="236"/>
      <c r="E40" s="115"/>
      <c r="F40" s="116" t="s">
        <v>73</v>
      </c>
      <c r="G40" s="221"/>
      <c r="H40" s="222"/>
      <c r="I40" s="222"/>
      <c r="J40" s="222"/>
      <c r="K40" s="222"/>
      <c r="L40" s="223"/>
    </row>
    <row r="41" spans="1:12" s="108" customFormat="1" ht="15" customHeight="1">
      <c r="A41" s="48"/>
      <c r="B41" s="218" t="s">
        <v>70</v>
      </c>
      <c r="C41" s="219"/>
      <c r="D41" s="220"/>
      <c r="E41" s="143">
        <f>SUM(E21:E40)</f>
        <v>0</v>
      </c>
      <c r="F41" s="140" t="s">
        <v>73</v>
      </c>
      <c r="G41" s="230" t="s">
        <v>151</v>
      </c>
      <c r="H41" s="231"/>
      <c r="I41" s="117"/>
      <c r="J41" s="117"/>
      <c r="K41" s="117"/>
      <c r="L41" s="118"/>
    </row>
    <row r="42" spans="1:12" s="108" customFormat="1" ht="15" customHeight="1">
      <c r="A42" s="48"/>
      <c r="B42" s="212"/>
      <c r="C42" s="213"/>
      <c r="D42" s="214"/>
      <c r="E42" s="113"/>
      <c r="F42" s="119"/>
      <c r="G42" s="237" t="s">
        <v>122</v>
      </c>
      <c r="H42" s="238"/>
      <c r="I42" s="120"/>
      <c r="J42" s="114" t="s">
        <v>73</v>
      </c>
      <c r="K42" s="114"/>
      <c r="L42" s="121"/>
    </row>
    <row r="43" spans="1:12" s="108" customFormat="1" ht="15" customHeight="1">
      <c r="A43" s="48"/>
      <c r="B43" s="215"/>
      <c r="C43" s="216"/>
      <c r="D43" s="217"/>
      <c r="E43" s="113"/>
      <c r="F43" s="114"/>
      <c r="G43" s="232" t="s">
        <v>171</v>
      </c>
      <c r="H43" s="233"/>
      <c r="I43" s="144">
        <f>(E41-I42)</f>
        <v>0</v>
      </c>
      <c r="J43" s="142" t="s">
        <v>73</v>
      </c>
      <c r="K43" s="114"/>
      <c r="L43" s="121"/>
    </row>
    <row r="44" spans="1:12" s="108" customFormat="1" ht="15" customHeight="1">
      <c r="A44" s="48"/>
      <c r="B44" s="224" t="s">
        <v>82</v>
      </c>
      <c r="C44" s="225"/>
      <c r="D44" s="226"/>
      <c r="E44" s="171">
        <f>(E18-E41+I42-K47)</f>
        <v>0</v>
      </c>
      <c r="F44" s="141" t="s">
        <v>73</v>
      </c>
      <c r="G44" s="227" t="s">
        <v>144</v>
      </c>
      <c r="H44" s="228"/>
      <c r="I44" s="228"/>
      <c r="J44" s="228"/>
      <c r="K44" s="228"/>
      <c r="L44" s="229"/>
    </row>
    <row r="45" spans="1:12" s="108" customFormat="1" ht="15" customHeight="1">
      <c r="A45" s="48"/>
      <c r="B45" s="209"/>
      <c r="C45" s="210"/>
      <c r="D45" s="211"/>
      <c r="E45" s="122"/>
      <c r="F45" s="123"/>
      <c r="G45" s="124"/>
      <c r="H45" s="125"/>
      <c r="I45" s="126"/>
      <c r="J45" s="126"/>
      <c r="K45" s="126"/>
      <c r="L45" s="127"/>
    </row>
    <row r="46" spans="1:12" s="108" customFormat="1" ht="15" customHeight="1">
      <c r="A46" s="48"/>
      <c r="B46" s="209"/>
      <c r="C46" s="210"/>
      <c r="D46" s="211"/>
      <c r="E46" s="122"/>
      <c r="F46" s="123"/>
      <c r="G46" s="260"/>
      <c r="H46" s="261"/>
      <c r="I46" s="261"/>
      <c r="J46" s="261"/>
      <c r="K46" s="261"/>
      <c r="L46" s="262"/>
    </row>
    <row r="47" spans="1:12" s="108" customFormat="1" ht="15" customHeight="1" thickBot="1">
      <c r="A47" s="48"/>
      <c r="B47" s="253"/>
      <c r="C47" s="242"/>
      <c r="D47" s="254"/>
      <c r="E47" s="128"/>
      <c r="F47" s="129"/>
      <c r="G47" s="241" t="s">
        <v>150</v>
      </c>
      <c r="H47" s="242"/>
      <c r="I47" s="242"/>
      <c r="J47" s="242"/>
      <c r="K47" s="170"/>
      <c r="L47" s="136" t="s">
        <v>73</v>
      </c>
    </row>
    <row r="48" spans="1:12" s="108" customFormat="1" ht="15" customHeight="1">
      <c r="A48" s="48"/>
      <c r="B48" s="49" t="s">
        <v>83</v>
      </c>
      <c r="C48" s="49"/>
      <c r="D48" s="49"/>
      <c r="E48" s="49"/>
      <c r="F48" s="49"/>
      <c r="G48" s="49"/>
      <c r="H48" s="49"/>
      <c r="I48" s="49"/>
      <c r="J48" s="49"/>
      <c r="K48" s="48"/>
      <c r="L48" s="48"/>
    </row>
    <row r="49" spans="1:12" s="108" customFormat="1" ht="15" customHeight="1">
      <c r="A49" s="49" t="s">
        <v>84</v>
      </c>
      <c r="B49" s="48"/>
      <c r="C49" s="49"/>
      <c r="D49" s="49"/>
      <c r="E49" s="49"/>
      <c r="F49" s="49"/>
      <c r="G49" s="49"/>
      <c r="H49" s="49"/>
      <c r="I49" s="49"/>
      <c r="J49" s="49"/>
      <c r="K49" s="48"/>
      <c r="L49" s="48"/>
    </row>
    <row r="50" spans="1:12" s="108" customFormat="1" ht="15" customHeight="1">
      <c r="A50" s="48"/>
      <c r="B50" s="49" t="s">
        <v>119</v>
      </c>
      <c r="C50" s="49"/>
      <c r="D50" s="49"/>
      <c r="E50" s="49"/>
      <c r="F50" s="49"/>
      <c r="G50" s="49"/>
      <c r="H50" s="49"/>
      <c r="I50" s="49"/>
      <c r="J50" s="49"/>
      <c r="K50" s="48"/>
      <c r="L50" s="48"/>
    </row>
    <row r="51" spans="1:12" s="108" customFormat="1" ht="15" customHeight="1">
      <c r="A51" s="52"/>
      <c r="B51" s="54"/>
      <c r="C51" s="54"/>
      <c r="D51" s="54"/>
      <c r="E51" s="54"/>
      <c r="F51" s="54"/>
      <c r="G51" s="54"/>
      <c r="H51" s="54"/>
      <c r="I51" s="54"/>
      <c r="J51" s="54"/>
      <c r="K51" s="52"/>
      <c r="L51" s="52"/>
    </row>
    <row r="52" spans="1:12" s="108" customFormat="1" ht="15" customHeight="1">
      <c r="A52" s="48" t="s">
        <v>121</v>
      </c>
      <c r="B52" s="49"/>
      <c r="C52" s="49"/>
      <c r="D52" s="49"/>
      <c r="E52" s="49"/>
      <c r="F52" s="49"/>
      <c r="G52" s="49"/>
      <c r="H52" s="23"/>
      <c r="I52" s="49"/>
      <c r="J52" s="49"/>
      <c r="K52" s="50"/>
      <c r="L52" s="48"/>
    </row>
    <row r="53" spans="1:12" s="108" customFormat="1" ht="15" customHeight="1" thickBot="1">
      <c r="A53" s="49"/>
      <c r="B53" s="49" t="s">
        <v>120</v>
      </c>
      <c r="C53" s="49"/>
      <c r="D53" s="49"/>
      <c r="E53" s="49"/>
      <c r="F53" s="49"/>
      <c r="G53" s="49"/>
      <c r="H53" s="49"/>
      <c r="I53" s="49"/>
      <c r="J53" s="49"/>
      <c r="K53" s="48"/>
      <c r="L53" s="48"/>
    </row>
    <row r="54" spans="1:12" s="108" customFormat="1" ht="15" customHeight="1">
      <c r="A54" s="48"/>
      <c r="B54" s="255" t="s">
        <v>146</v>
      </c>
      <c r="C54" s="243" t="s">
        <v>85</v>
      </c>
      <c r="D54" s="243"/>
      <c r="E54" s="243" t="s">
        <v>86</v>
      </c>
      <c r="F54" s="243"/>
      <c r="G54" s="243"/>
      <c r="H54" s="243"/>
      <c r="I54" s="243" t="s">
        <v>87</v>
      </c>
      <c r="J54" s="243"/>
      <c r="K54" s="243"/>
      <c r="L54" s="259"/>
    </row>
    <row r="55" spans="1:12" s="108" customFormat="1" ht="15" customHeight="1" thickBot="1">
      <c r="A55" s="48"/>
      <c r="B55" s="256"/>
      <c r="C55" s="239" t="s">
        <v>88</v>
      </c>
      <c r="D55" s="239"/>
      <c r="E55" s="239" t="s">
        <v>88</v>
      </c>
      <c r="F55" s="239"/>
      <c r="G55" s="239" t="s">
        <v>77</v>
      </c>
      <c r="H55" s="239"/>
      <c r="I55" s="239" t="s">
        <v>88</v>
      </c>
      <c r="J55" s="239"/>
      <c r="K55" s="239" t="s">
        <v>77</v>
      </c>
      <c r="L55" s="240"/>
    </row>
    <row r="56" spans="1:12" s="108" customFormat="1" ht="15" customHeight="1">
      <c r="A56" s="48"/>
      <c r="B56" s="130"/>
      <c r="C56" s="244" t="s">
        <v>79</v>
      </c>
      <c r="D56" s="245"/>
      <c r="E56" s="244" t="s">
        <v>80</v>
      </c>
      <c r="F56" s="245"/>
      <c r="G56" s="244" t="s">
        <v>81</v>
      </c>
      <c r="H56" s="245"/>
      <c r="I56" s="263" t="s">
        <v>89</v>
      </c>
      <c r="J56" s="264"/>
      <c r="K56" s="263" t="s">
        <v>81</v>
      </c>
      <c r="L56" s="265"/>
    </row>
    <row r="57" spans="1:12" s="108" customFormat="1" ht="15" customHeight="1">
      <c r="A57" s="48"/>
      <c r="B57" s="131"/>
      <c r="C57" s="132"/>
      <c r="D57" s="133" t="s">
        <v>73</v>
      </c>
      <c r="E57" s="132"/>
      <c r="F57" s="133" t="s">
        <v>73</v>
      </c>
      <c r="G57" s="132"/>
      <c r="H57" s="133" t="s">
        <v>73</v>
      </c>
      <c r="I57" s="146">
        <f>+C57+E57</f>
        <v>0</v>
      </c>
      <c r="J57" s="148" t="s">
        <v>73</v>
      </c>
      <c r="K57" s="146">
        <f>+G57</f>
        <v>0</v>
      </c>
      <c r="L57" s="172" t="s">
        <v>73</v>
      </c>
    </row>
    <row r="58" spans="1:12" s="108" customFormat="1" ht="15" customHeight="1">
      <c r="A58" s="48"/>
      <c r="B58" s="134"/>
      <c r="C58" s="115"/>
      <c r="D58" s="135" t="s">
        <v>73</v>
      </c>
      <c r="E58" s="115"/>
      <c r="F58" s="135" t="s">
        <v>73</v>
      </c>
      <c r="G58" s="132"/>
      <c r="H58" s="135" t="s">
        <v>73</v>
      </c>
      <c r="I58" s="147">
        <f aca="true" t="shared" si="0" ref="I58:I106">+C58+E58</f>
        <v>0</v>
      </c>
      <c r="J58" s="149" t="s">
        <v>73</v>
      </c>
      <c r="K58" s="147">
        <f aca="true" t="shared" si="1" ref="K58:K106">+G58</f>
        <v>0</v>
      </c>
      <c r="L58" s="173" t="s">
        <v>73</v>
      </c>
    </row>
    <row r="59" spans="1:12" s="108" customFormat="1" ht="15" customHeight="1">
      <c r="A59" s="48"/>
      <c r="B59" s="134"/>
      <c r="C59" s="115"/>
      <c r="D59" s="135" t="s">
        <v>73</v>
      </c>
      <c r="E59" s="115"/>
      <c r="F59" s="135" t="s">
        <v>73</v>
      </c>
      <c r="G59" s="132"/>
      <c r="H59" s="135" t="s">
        <v>73</v>
      </c>
      <c r="I59" s="147">
        <f t="shared" si="0"/>
        <v>0</v>
      </c>
      <c r="J59" s="149" t="s">
        <v>73</v>
      </c>
      <c r="K59" s="147">
        <f t="shared" si="1"/>
        <v>0</v>
      </c>
      <c r="L59" s="173" t="s">
        <v>73</v>
      </c>
    </row>
    <row r="60" spans="1:12" s="108" customFormat="1" ht="15" customHeight="1">
      <c r="A60" s="48"/>
      <c r="B60" s="131"/>
      <c r="C60" s="115"/>
      <c r="D60" s="135" t="s">
        <v>73</v>
      </c>
      <c r="E60" s="115"/>
      <c r="F60" s="135" t="s">
        <v>73</v>
      </c>
      <c r="G60" s="132"/>
      <c r="H60" s="135" t="s">
        <v>73</v>
      </c>
      <c r="I60" s="147">
        <f t="shared" si="0"/>
        <v>0</v>
      </c>
      <c r="J60" s="149" t="s">
        <v>73</v>
      </c>
      <c r="K60" s="147">
        <f t="shared" si="1"/>
        <v>0</v>
      </c>
      <c r="L60" s="173" t="s">
        <v>73</v>
      </c>
    </row>
    <row r="61" spans="1:12" s="108" customFormat="1" ht="15" customHeight="1">
      <c r="A61" s="48"/>
      <c r="B61" s="134"/>
      <c r="C61" s="115"/>
      <c r="D61" s="135" t="s">
        <v>73</v>
      </c>
      <c r="E61" s="115"/>
      <c r="F61" s="135" t="s">
        <v>73</v>
      </c>
      <c r="G61" s="132"/>
      <c r="H61" s="135" t="s">
        <v>73</v>
      </c>
      <c r="I61" s="147">
        <f t="shared" si="0"/>
        <v>0</v>
      </c>
      <c r="J61" s="149" t="s">
        <v>73</v>
      </c>
      <c r="K61" s="147">
        <f t="shared" si="1"/>
        <v>0</v>
      </c>
      <c r="L61" s="173" t="s">
        <v>73</v>
      </c>
    </row>
    <row r="62" spans="1:12" s="108" customFormat="1" ht="15" customHeight="1">
      <c r="A62" s="48"/>
      <c r="B62" s="134"/>
      <c r="C62" s="132"/>
      <c r="D62" s="135" t="s">
        <v>73</v>
      </c>
      <c r="E62" s="115"/>
      <c r="F62" s="135" t="s">
        <v>73</v>
      </c>
      <c r="G62" s="132"/>
      <c r="H62" s="135" t="s">
        <v>73</v>
      </c>
      <c r="I62" s="147">
        <f t="shared" si="0"/>
        <v>0</v>
      </c>
      <c r="J62" s="149" t="s">
        <v>73</v>
      </c>
      <c r="K62" s="147">
        <f t="shared" si="1"/>
        <v>0</v>
      </c>
      <c r="L62" s="173" t="s">
        <v>73</v>
      </c>
    </row>
    <row r="63" spans="1:12" s="108" customFormat="1" ht="15" customHeight="1">
      <c r="A63" s="48"/>
      <c r="B63" s="131"/>
      <c r="C63" s="115"/>
      <c r="D63" s="135" t="s">
        <v>73</v>
      </c>
      <c r="E63" s="115"/>
      <c r="F63" s="135" t="s">
        <v>73</v>
      </c>
      <c r="G63" s="132"/>
      <c r="H63" s="135" t="s">
        <v>73</v>
      </c>
      <c r="I63" s="147">
        <f t="shared" si="0"/>
        <v>0</v>
      </c>
      <c r="J63" s="149" t="s">
        <v>73</v>
      </c>
      <c r="K63" s="147">
        <f t="shared" si="1"/>
        <v>0</v>
      </c>
      <c r="L63" s="173" t="s">
        <v>73</v>
      </c>
    </row>
    <row r="64" spans="1:12" s="108" customFormat="1" ht="15" customHeight="1">
      <c r="A64" s="48"/>
      <c r="B64" s="134"/>
      <c r="C64" s="115"/>
      <c r="D64" s="135" t="s">
        <v>73</v>
      </c>
      <c r="E64" s="115"/>
      <c r="F64" s="135" t="s">
        <v>73</v>
      </c>
      <c r="G64" s="132"/>
      <c r="H64" s="135" t="s">
        <v>73</v>
      </c>
      <c r="I64" s="147">
        <f t="shared" si="0"/>
        <v>0</v>
      </c>
      <c r="J64" s="149" t="s">
        <v>73</v>
      </c>
      <c r="K64" s="147">
        <f t="shared" si="1"/>
        <v>0</v>
      </c>
      <c r="L64" s="173" t="s">
        <v>73</v>
      </c>
    </row>
    <row r="65" spans="1:12" s="108" customFormat="1" ht="15" customHeight="1">
      <c r="A65" s="48"/>
      <c r="B65" s="134"/>
      <c r="C65" s="115"/>
      <c r="D65" s="135" t="s">
        <v>73</v>
      </c>
      <c r="E65" s="115"/>
      <c r="F65" s="135" t="s">
        <v>73</v>
      </c>
      <c r="G65" s="132"/>
      <c r="H65" s="135" t="s">
        <v>73</v>
      </c>
      <c r="I65" s="147">
        <f t="shared" si="0"/>
        <v>0</v>
      </c>
      <c r="J65" s="149" t="s">
        <v>73</v>
      </c>
      <c r="K65" s="147">
        <f t="shared" si="1"/>
        <v>0</v>
      </c>
      <c r="L65" s="173" t="s">
        <v>73</v>
      </c>
    </row>
    <row r="66" spans="1:12" s="108" customFormat="1" ht="15" customHeight="1">
      <c r="A66" s="48"/>
      <c r="B66" s="131"/>
      <c r="C66" s="115"/>
      <c r="D66" s="135" t="s">
        <v>73</v>
      </c>
      <c r="E66" s="115"/>
      <c r="F66" s="135" t="s">
        <v>73</v>
      </c>
      <c r="G66" s="132"/>
      <c r="H66" s="135" t="s">
        <v>73</v>
      </c>
      <c r="I66" s="147">
        <f t="shared" si="0"/>
        <v>0</v>
      </c>
      <c r="J66" s="149" t="s">
        <v>73</v>
      </c>
      <c r="K66" s="147">
        <f t="shared" si="1"/>
        <v>0</v>
      </c>
      <c r="L66" s="173" t="s">
        <v>73</v>
      </c>
    </row>
    <row r="67" spans="1:12" s="108" customFormat="1" ht="15" customHeight="1">
      <c r="A67" s="48"/>
      <c r="B67" s="134"/>
      <c r="C67" s="132"/>
      <c r="D67" s="135" t="s">
        <v>73</v>
      </c>
      <c r="E67" s="115"/>
      <c r="F67" s="135" t="s">
        <v>73</v>
      </c>
      <c r="G67" s="132"/>
      <c r="H67" s="135" t="s">
        <v>73</v>
      </c>
      <c r="I67" s="147">
        <f t="shared" si="0"/>
        <v>0</v>
      </c>
      <c r="J67" s="149" t="s">
        <v>73</v>
      </c>
      <c r="K67" s="147">
        <f t="shared" si="1"/>
        <v>0</v>
      </c>
      <c r="L67" s="173" t="s">
        <v>73</v>
      </c>
    </row>
    <row r="68" spans="1:12" s="108" customFormat="1" ht="15" customHeight="1">
      <c r="A68" s="48"/>
      <c r="B68" s="134"/>
      <c r="C68" s="115"/>
      <c r="D68" s="135" t="s">
        <v>73</v>
      </c>
      <c r="E68" s="115"/>
      <c r="F68" s="135" t="s">
        <v>73</v>
      </c>
      <c r="G68" s="132"/>
      <c r="H68" s="135" t="s">
        <v>73</v>
      </c>
      <c r="I68" s="147">
        <f t="shared" si="0"/>
        <v>0</v>
      </c>
      <c r="J68" s="149" t="s">
        <v>73</v>
      </c>
      <c r="K68" s="147">
        <f t="shared" si="1"/>
        <v>0</v>
      </c>
      <c r="L68" s="173" t="s">
        <v>73</v>
      </c>
    </row>
    <row r="69" spans="1:12" s="108" customFormat="1" ht="15" customHeight="1">
      <c r="A69" s="48"/>
      <c r="B69" s="131"/>
      <c r="C69" s="115"/>
      <c r="D69" s="135" t="s">
        <v>73</v>
      </c>
      <c r="E69" s="115"/>
      <c r="F69" s="135" t="s">
        <v>73</v>
      </c>
      <c r="G69" s="132"/>
      <c r="H69" s="135" t="s">
        <v>73</v>
      </c>
      <c r="I69" s="147">
        <f t="shared" si="0"/>
        <v>0</v>
      </c>
      <c r="J69" s="149" t="s">
        <v>73</v>
      </c>
      <c r="K69" s="147">
        <f t="shared" si="1"/>
        <v>0</v>
      </c>
      <c r="L69" s="173" t="s">
        <v>73</v>
      </c>
    </row>
    <row r="70" spans="1:12" s="108" customFormat="1" ht="15" customHeight="1">
      <c r="A70" s="48"/>
      <c r="B70" s="134"/>
      <c r="C70" s="115"/>
      <c r="D70" s="135" t="s">
        <v>73</v>
      </c>
      <c r="E70" s="115"/>
      <c r="F70" s="135" t="s">
        <v>73</v>
      </c>
      <c r="G70" s="132"/>
      <c r="H70" s="135" t="s">
        <v>73</v>
      </c>
      <c r="I70" s="147">
        <f t="shared" si="0"/>
        <v>0</v>
      </c>
      <c r="J70" s="149" t="s">
        <v>73</v>
      </c>
      <c r="K70" s="147">
        <f t="shared" si="1"/>
        <v>0</v>
      </c>
      <c r="L70" s="173" t="s">
        <v>73</v>
      </c>
    </row>
    <row r="71" spans="1:12" s="108" customFormat="1" ht="15" customHeight="1">
      <c r="A71" s="48"/>
      <c r="B71" s="134"/>
      <c r="C71" s="115"/>
      <c r="D71" s="135" t="s">
        <v>73</v>
      </c>
      <c r="E71" s="115"/>
      <c r="F71" s="135" t="s">
        <v>73</v>
      </c>
      <c r="G71" s="132"/>
      <c r="H71" s="135" t="s">
        <v>73</v>
      </c>
      <c r="I71" s="147">
        <f t="shared" si="0"/>
        <v>0</v>
      </c>
      <c r="J71" s="149" t="s">
        <v>73</v>
      </c>
      <c r="K71" s="147">
        <f t="shared" si="1"/>
        <v>0</v>
      </c>
      <c r="L71" s="173" t="s">
        <v>73</v>
      </c>
    </row>
    <row r="72" spans="1:12" s="108" customFormat="1" ht="15" customHeight="1">
      <c r="A72" s="48"/>
      <c r="B72" s="131"/>
      <c r="C72" s="115"/>
      <c r="D72" s="135" t="s">
        <v>73</v>
      </c>
      <c r="E72" s="115"/>
      <c r="F72" s="135" t="s">
        <v>73</v>
      </c>
      <c r="G72" s="132"/>
      <c r="H72" s="135" t="s">
        <v>73</v>
      </c>
      <c r="I72" s="147">
        <f t="shared" si="0"/>
        <v>0</v>
      </c>
      <c r="J72" s="149" t="s">
        <v>73</v>
      </c>
      <c r="K72" s="147">
        <f t="shared" si="1"/>
        <v>0</v>
      </c>
      <c r="L72" s="173" t="s">
        <v>73</v>
      </c>
    </row>
    <row r="73" spans="1:12" s="108" customFormat="1" ht="15" customHeight="1">
      <c r="A73" s="48"/>
      <c r="B73" s="134"/>
      <c r="C73" s="115"/>
      <c r="D73" s="135" t="s">
        <v>73</v>
      </c>
      <c r="E73" s="115"/>
      <c r="F73" s="135" t="s">
        <v>73</v>
      </c>
      <c r="G73" s="132"/>
      <c r="H73" s="135" t="s">
        <v>73</v>
      </c>
      <c r="I73" s="147">
        <f t="shared" si="0"/>
        <v>0</v>
      </c>
      <c r="J73" s="149" t="s">
        <v>73</v>
      </c>
      <c r="K73" s="147">
        <f t="shared" si="1"/>
        <v>0</v>
      </c>
      <c r="L73" s="173" t="s">
        <v>73</v>
      </c>
    </row>
    <row r="74" spans="1:12" s="108" customFormat="1" ht="15" customHeight="1">
      <c r="A74" s="48"/>
      <c r="B74" s="134"/>
      <c r="C74" s="115"/>
      <c r="D74" s="135" t="s">
        <v>73</v>
      </c>
      <c r="E74" s="115"/>
      <c r="F74" s="135" t="s">
        <v>73</v>
      </c>
      <c r="G74" s="132"/>
      <c r="H74" s="135" t="s">
        <v>73</v>
      </c>
      <c r="I74" s="147">
        <f t="shared" si="0"/>
        <v>0</v>
      </c>
      <c r="J74" s="149" t="s">
        <v>73</v>
      </c>
      <c r="K74" s="147">
        <f t="shared" si="1"/>
        <v>0</v>
      </c>
      <c r="L74" s="173" t="s">
        <v>73</v>
      </c>
    </row>
    <row r="75" spans="1:12" s="108" customFormat="1" ht="15" customHeight="1">
      <c r="A75" s="48"/>
      <c r="B75" s="131"/>
      <c r="C75" s="115"/>
      <c r="D75" s="135" t="s">
        <v>73</v>
      </c>
      <c r="E75" s="115"/>
      <c r="F75" s="135" t="s">
        <v>73</v>
      </c>
      <c r="G75" s="132"/>
      <c r="H75" s="135" t="s">
        <v>73</v>
      </c>
      <c r="I75" s="147">
        <f t="shared" si="0"/>
        <v>0</v>
      </c>
      <c r="J75" s="149" t="s">
        <v>73</v>
      </c>
      <c r="K75" s="147">
        <f t="shared" si="1"/>
        <v>0</v>
      </c>
      <c r="L75" s="173" t="s">
        <v>73</v>
      </c>
    </row>
    <row r="76" spans="1:12" s="108" customFormat="1" ht="15" customHeight="1">
      <c r="A76" s="48"/>
      <c r="B76" s="134"/>
      <c r="C76" s="115"/>
      <c r="D76" s="135" t="s">
        <v>73</v>
      </c>
      <c r="E76" s="115"/>
      <c r="F76" s="135" t="s">
        <v>73</v>
      </c>
      <c r="G76" s="132"/>
      <c r="H76" s="135" t="s">
        <v>73</v>
      </c>
      <c r="I76" s="147">
        <f t="shared" si="0"/>
        <v>0</v>
      </c>
      <c r="J76" s="149" t="s">
        <v>73</v>
      </c>
      <c r="K76" s="147">
        <f t="shared" si="1"/>
        <v>0</v>
      </c>
      <c r="L76" s="173" t="s">
        <v>73</v>
      </c>
    </row>
    <row r="77" spans="1:12" s="108" customFormat="1" ht="15" customHeight="1">
      <c r="A77" s="48"/>
      <c r="B77" s="134"/>
      <c r="C77" s="115"/>
      <c r="D77" s="135" t="s">
        <v>73</v>
      </c>
      <c r="E77" s="115"/>
      <c r="F77" s="135" t="s">
        <v>73</v>
      </c>
      <c r="G77" s="132"/>
      <c r="H77" s="135" t="s">
        <v>73</v>
      </c>
      <c r="I77" s="147">
        <f t="shared" si="0"/>
        <v>0</v>
      </c>
      <c r="J77" s="149" t="s">
        <v>73</v>
      </c>
      <c r="K77" s="147">
        <f t="shared" si="1"/>
        <v>0</v>
      </c>
      <c r="L77" s="173" t="s">
        <v>73</v>
      </c>
    </row>
    <row r="78" spans="1:12" s="108" customFormat="1" ht="15" customHeight="1">
      <c r="A78" s="48"/>
      <c r="B78" s="131"/>
      <c r="C78" s="115"/>
      <c r="D78" s="135" t="s">
        <v>73</v>
      </c>
      <c r="E78" s="115"/>
      <c r="F78" s="135" t="s">
        <v>73</v>
      </c>
      <c r="G78" s="132"/>
      <c r="H78" s="135" t="s">
        <v>73</v>
      </c>
      <c r="I78" s="147">
        <f t="shared" si="0"/>
        <v>0</v>
      </c>
      <c r="J78" s="149" t="s">
        <v>73</v>
      </c>
      <c r="K78" s="147">
        <f t="shared" si="1"/>
        <v>0</v>
      </c>
      <c r="L78" s="173" t="s">
        <v>73</v>
      </c>
    </row>
    <row r="79" spans="1:12" s="108" customFormat="1" ht="15" customHeight="1">
      <c r="A79" s="48"/>
      <c r="B79" s="134"/>
      <c r="C79" s="115"/>
      <c r="D79" s="135" t="s">
        <v>73</v>
      </c>
      <c r="E79" s="115"/>
      <c r="F79" s="135" t="s">
        <v>73</v>
      </c>
      <c r="G79" s="132"/>
      <c r="H79" s="135" t="s">
        <v>73</v>
      </c>
      <c r="I79" s="147">
        <f t="shared" si="0"/>
        <v>0</v>
      </c>
      <c r="J79" s="149" t="s">
        <v>73</v>
      </c>
      <c r="K79" s="147">
        <f t="shared" si="1"/>
        <v>0</v>
      </c>
      <c r="L79" s="173" t="s">
        <v>73</v>
      </c>
    </row>
    <row r="80" spans="1:12" s="108" customFormat="1" ht="15" customHeight="1">
      <c r="A80" s="48"/>
      <c r="B80" s="134"/>
      <c r="C80" s="115"/>
      <c r="D80" s="135" t="s">
        <v>73</v>
      </c>
      <c r="E80" s="115"/>
      <c r="F80" s="135" t="s">
        <v>73</v>
      </c>
      <c r="G80" s="132"/>
      <c r="H80" s="135" t="s">
        <v>73</v>
      </c>
      <c r="I80" s="147">
        <f t="shared" si="0"/>
        <v>0</v>
      </c>
      <c r="J80" s="149" t="s">
        <v>73</v>
      </c>
      <c r="K80" s="147">
        <f t="shared" si="1"/>
        <v>0</v>
      </c>
      <c r="L80" s="173" t="s">
        <v>73</v>
      </c>
    </row>
    <row r="81" spans="1:12" s="108" customFormat="1" ht="15" customHeight="1">
      <c r="A81" s="48"/>
      <c r="B81" s="131"/>
      <c r="C81" s="115"/>
      <c r="D81" s="135" t="s">
        <v>73</v>
      </c>
      <c r="E81" s="115"/>
      <c r="F81" s="135" t="s">
        <v>73</v>
      </c>
      <c r="G81" s="132"/>
      <c r="H81" s="135" t="s">
        <v>73</v>
      </c>
      <c r="I81" s="147">
        <f t="shared" si="0"/>
        <v>0</v>
      </c>
      <c r="J81" s="149" t="s">
        <v>73</v>
      </c>
      <c r="K81" s="147">
        <f t="shared" si="1"/>
        <v>0</v>
      </c>
      <c r="L81" s="173" t="s">
        <v>73</v>
      </c>
    </row>
    <row r="82" spans="1:12" s="108" customFormat="1" ht="15" customHeight="1">
      <c r="A82" s="48"/>
      <c r="B82" s="134"/>
      <c r="C82" s="115"/>
      <c r="D82" s="135" t="s">
        <v>73</v>
      </c>
      <c r="E82" s="115"/>
      <c r="F82" s="135" t="s">
        <v>73</v>
      </c>
      <c r="G82" s="132"/>
      <c r="H82" s="135" t="s">
        <v>73</v>
      </c>
      <c r="I82" s="147">
        <f t="shared" si="0"/>
        <v>0</v>
      </c>
      <c r="J82" s="149" t="s">
        <v>73</v>
      </c>
      <c r="K82" s="147">
        <f t="shared" si="1"/>
        <v>0</v>
      </c>
      <c r="L82" s="173" t="s">
        <v>73</v>
      </c>
    </row>
    <row r="83" spans="1:12" s="108" customFormat="1" ht="15" customHeight="1">
      <c r="A83" s="48"/>
      <c r="B83" s="134"/>
      <c r="C83" s="115"/>
      <c r="D83" s="135" t="s">
        <v>73</v>
      </c>
      <c r="E83" s="115"/>
      <c r="F83" s="135" t="s">
        <v>73</v>
      </c>
      <c r="G83" s="132"/>
      <c r="H83" s="135" t="s">
        <v>73</v>
      </c>
      <c r="I83" s="147">
        <f t="shared" si="0"/>
        <v>0</v>
      </c>
      <c r="J83" s="149" t="s">
        <v>73</v>
      </c>
      <c r="K83" s="147">
        <f t="shared" si="1"/>
        <v>0</v>
      </c>
      <c r="L83" s="173" t="s">
        <v>73</v>
      </c>
    </row>
    <row r="84" spans="1:12" s="108" customFormat="1" ht="15" customHeight="1">
      <c r="A84" s="48"/>
      <c r="B84" s="131"/>
      <c r="C84" s="115"/>
      <c r="D84" s="135" t="s">
        <v>73</v>
      </c>
      <c r="E84" s="115"/>
      <c r="F84" s="135" t="s">
        <v>73</v>
      </c>
      <c r="G84" s="132"/>
      <c r="H84" s="135" t="s">
        <v>73</v>
      </c>
      <c r="I84" s="147">
        <f t="shared" si="0"/>
        <v>0</v>
      </c>
      <c r="J84" s="149" t="s">
        <v>73</v>
      </c>
      <c r="K84" s="147">
        <f t="shared" si="1"/>
        <v>0</v>
      </c>
      <c r="L84" s="173" t="s">
        <v>73</v>
      </c>
    </row>
    <row r="85" spans="1:12" s="108" customFormat="1" ht="15" customHeight="1">
      <c r="A85" s="48"/>
      <c r="B85" s="134"/>
      <c r="C85" s="115"/>
      <c r="D85" s="135" t="s">
        <v>73</v>
      </c>
      <c r="E85" s="115"/>
      <c r="F85" s="135" t="s">
        <v>73</v>
      </c>
      <c r="G85" s="132"/>
      <c r="H85" s="135" t="s">
        <v>73</v>
      </c>
      <c r="I85" s="147">
        <f t="shared" si="0"/>
        <v>0</v>
      </c>
      <c r="J85" s="149" t="s">
        <v>73</v>
      </c>
      <c r="K85" s="147">
        <f t="shared" si="1"/>
        <v>0</v>
      </c>
      <c r="L85" s="173" t="s">
        <v>73</v>
      </c>
    </row>
    <row r="86" spans="1:12" s="108" customFormat="1" ht="15" customHeight="1">
      <c r="A86" s="48"/>
      <c r="B86" s="134"/>
      <c r="C86" s="115"/>
      <c r="D86" s="135" t="s">
        <v>73</v>
      </c>
      <c r="E86" s="115"/>
      <c r="F86" s="135" t="s">
        <v>73</v>
      </c>
      <c r="G86" s="132"/>
      <c r="H86" s="135" t="s">
        <v>73</v>
      </c>
      <c r="I86" s="147">
        <f t="shared" si="0"/>
        <v>0</v>
      </c>
      <c r="J86" s="149" t="s">
        <v>73</v>
      </c>
      <c r="K86" s="147">
        <f t="shared" si="1"/>
        <v>0</v>
      </c>
      <c r="L86" s="173" t="s">
        <v>73</v>
      </c>
    </row>
    <row r="87" spans="1:12" s="108" customFormat="1" ht="15" customHeight="1">
      <c r="A87" s="48"/>
      <c r="B87" s="131"/>
      <c r="C87" s="115"/>
      <c r="D87" s="135" t="s">
        <v>73</v>
      </c>
      <c r="E87" s="115"/>
      <c r="F87" s="135" t="s">
        <v>73</v>
      </c>
      <c r="G87" s="132"/>
      <c r="H87" s="135" t="s">
        <v>73</v>
      </c>
      <c r="I87" s="147">
        <f t="shared" si="0"/>
        <v>0</v>
      </c>
      <c r="J87" s="149" t="s">
        <v>73</v>
      </c>
      <c r="K87" s="147">
        <f t="shared" si="1"/>
        <v>0</v>
      </c>
      <c r="L87" s="173" t="s">
        <v>73</v>
      </c>
    </row>
    <row r="88" spans="1:12" s="108" customFormat="1" ht="15" customHeight="1">
      <c r="A88" s="48"/>
      <c r="B88" s="134"/>
      <c r="C88" s="115"/>
      <c r="D88" s="135" t="s">
        <v>73</v>
      </c>
      <c r="E88" s="115"/>
      <c r="F88" s="135" t="s">
        <v>73</v>
      </c>
      <c r="G88" s="132"/>
      <c r="H88" s="135" t="s">
        <v>73</v>
      </c>
      <c r="I88" s="147">
        <f t="shared" si="0"/>
        <v>0</v>
      </c>
      <c r="J88" s="149" t="s">
        <v>73</v>
      </c>
      <c r="K88" s="147">
        <f t="shared" si="1"/>
        <v>0</v>
      </c>
      <c r="L88" s="173" t="s">
        <v>73</v>
      </c>
    </row>
    <row r="89" spans="1:12" s="108" customFormat="1" ht="15" customHeight="1">
      <c r="A89" s="48"/>
      <c r="B89" s="134"/>
      <c r="C89" s="115"/>
      <c r="D89" s="135" t="s">
        <v>73</v>
      </c>
      <c r="E89" s="115"/>
      <c r="F89" s="135" t="s">
        <v>73</v>
      </c>
      <c r="G89" s="132"/>
      <c r="H89" s="135" t="s">
        <v>73</v>
      </c>
      <c r="I89" s="147">
        <f t="shared" si="0"/>
        <v>0</v>
      </c>
      <c r="J89" s="149" t="s">
        <v>73</v>
      </c>
      <c r="K89" s="147">
        <f t="shared" si="1"/>
        <v>0</v>
      </c>
      <c r="L89" s="173" t="s">
        <v>73</v>
      </c>
    </row>
    <row r="90" spans="1:12" s="108" customFormat="1" ht="15" customHeight="1">
      <c r="A90" s="48"/>
      <c r="B90" s="131"/>
      <c r="C90" s="115"/>
      <c r="D90" s="135" t="s">
        <v>73</v>
      </c>
      <c r="E90" s="115"/>
      <c r="F90" s="135" t="s">
        <v>73</v>
      </c>
      <c r="G90" s="132"/>
      <c r="H90" s="135" t="s">
        <v>73</v>
      </c>
      <c r="I90" s="147">
        <f t="shared" si="0"/>
        <v>0</v>
      </c>
      <c r="J90" s="149" t="s">
        <v>73</v>
      </c>
      <c r="K90" s="147">
        <f t="shared" si="1"/>
        <v>0</v>
      </c>
      <c r="L90" s="173" t="s">
        <v>73</v>
      </c>
    </row>
    <row r="91" spans="1:12" s="108" customFormat="1" ht="15" customHeight="1">
      <c r="A91" s="48"/>
      <c r="B91" s="134"/>
      <c r="C91" s="115"/>
      <c r="D91" s="135" t="s">
        <v>73</v>
      </c>
      <c r="E91" s="115"/>
      <c r="F91" s="135" t="s">
        <v>73</v>
      </c>
      <c r="G91" s="132"/>
      <c r="H91" s="135" t="s">
        <v>73</v>
      </c>
      <c r="I91" s="147">
        <f t="shared" si="0"/>
        <v>0</v>
      </c>
      <c r="J91" s="149" t="s">
        <v>73</v>
      </c>
      <c r="K91" s="147">
        <f t="shared" si="1"/>
        <v>0</v>
      </c>
      <c r="L91" s="173" t="s">
        <v>73</v>
      </c>
    </row>
    <row r="92" spans="1:12" s="108" customFormat="1" ht="15" customHeight="1">
      <c r="A92" s="48"/>
      <c r="B92" s="134"/>
      <c r="C92" s="115"/>
      <c r="D92" s="135" t="s">
        <v>73</v>
      </c>
      <c r="E92" s="115"/>
      <c r="F92" s="135" t="s">
        <v>73</v>
      </c>
      <c r="G92" s="132"/>
      <c r="H92" s="135" t="s">
        <v>73</v>
      </c>
      <c r="I92" s="147">
        <f t="shared" si="0"/>
        <v>0</v>
      </c>
      <c r="J92" s="149" t="s">
        <v>73</v>
      </c>
      <c r="K92" s="147">
        <f t="shared" si="1"/>
        <v>0</v>
      </c>
      <c r="L92" s="173" t="s">
        <v>73</v>
      </c>
    </row>
    <row r="93" spans="1:12" s="108" customFormat="1" ht="15" customHeight="1">
      <c r="A93" s="48"/>
      <c r="B93" s="131"/>
      <c r="C93" s="115"/>
      <c r="D93" s="135" t="s">
        <v>73</v>
      </c>
      <c r="E93" s="115"/>
      <c r="F93" s="135" t="s">
        <v>73</v>
      </c>
      <c r="G93" s="132"/>
      <c r="H93" s="135" t="s">
        <v>73</v>
      </c>
      <c r="I93" s="147">
        <f t="shared" si="0"/>
        <v>0</v>
      </c>
      <c r="J93" s="149" t="s">
        <v>73</v>
      </c>
      <c r="K93" s="147">
        <f t="shared" si="1"/>
        <v>0</v>
      </c>
      <c r="L93" s="173" t="s">
        <v>73</v>
      </c>
    </row>
    <row r="94" spans="1:12" s="108" customFormat="1" ht="15" customHeight="1">
      <c r="A94" s="48"/>
      <c r="B94" s="134"/>
      <c r="C94" s="115"/>
      <c r="D94" s="135" t="s">
        <v>73</v>
      </c>
      <c r="E94" s="115"/>
      <c r="F94" s="135" t="s">
        <v>73</v>
      </c>
      <c r="G94" s="132"/>
      <c r="H94" s="135" t="s">
        <v>73</v>
      </c>
      <c r="I94" s="147">
        <f t="shared" si="0"/>
        <v>0</v>
      </c>
      <c r="J94" s="149" t="s">
        <v>73</v>
      </c>
      <c r="K94" s="147">
        <f t="shared" si="1"/>
        <v>0</v>
      </c>
      <c r="L94" s="173" t="s">
        <v>73</v>
      </c>
    </row>
    <row r="95" spans="1:12" s="108" customFormat="1" ht="15" customHeight="1">
      <c r="A95" s="48"/>
      <c r="B95" s="134"/>
      <c r="C95" s="115"/>
      <c r="D95" s="135" t="s">
        <v>73</v>
      </c>
      <c r="E95" s="115"/>
      <c r="F95" s="135" t="s">
        <v>73</v>
      </c>
      <c r="G95" s="132"/>
      <c r="H95" s="135" t="s">
        <v>73</v>
      </c>
      <c r="I95" s="147">
        <f t="shared" si="0"/>
        <v>0</v>
      </c>
      <c r="J95" s="149" t="s">
        <v>73</v>
      </c>
      <c r="K95" s="147">
        <f t="shared" si="1"/>
        <v>0</v>
      </c>
      <c r="L95" s="173" t="s">
        <v>73</v>
      </c>
    </row>
    <row r="96" spans="1:12" s="108" customFormat="1" ht="15" customHeight="1">
      <c r="A96" s="48"/>
      <c r="B96" s="131"/>
      <c r="C96" s="115"/>
      <c r="D96" s="135" t="s">
        <v>73</v>
      </c>
      <c r="E96" s="115"/>
      <c r="F96" s="135" t="s">
        <v>73</v>
      </c>
      <c r="G96" s="132"/>
      <c r="H96" s="135" t="s">
        <v>73</v>
      </c>
      <c r="I96" s="147">
        <f t="shared" si="0"/>
        <v>0</v>
      </c>
      <c r="J96" s="149" t="s">
        <v>73</v>
      </c>
      <c r="K96" s="147">
        <f t="shared" si="1"/>
        <v>0</v>
      </c>
      <c r="L96" s="173" t="s">
        <v>73</v>
      </c>
    </row>
    <row r="97" spans="1:12" s="108" customFormat="1" ht="15" customHeight="1">
      <c r="A97" s="48"/>
      <c r="B97" s="134"/>
      <c r="C97" s="115"/>
      <c r="D97" s="135" t="s">
        <v>73</v>
      </c>
      <c r="E97" s="115"/>
      <c r="F97" s="135" t="s">
        <v>73</v>
      </c>
      <c r="G97" s="132"/>
      <c r="H97" s="135" t="s">
        <v>73</v>
      </c>
      <c r="I97" s="147">
        <f t="shared" si="0"/>
        <v>0</v>
      </c>
      <c r="J97" s="149" t="s">
        <v>73</v>
      </c>
      <c r="K97" s="147">
        <f t="shared" si="1"/>
        <v>0</v>
      </c>
      <c r="L97" s="173" t="s">
        <v>73</v>
      </c>
    </row>
    <row r="98" spans="1:12" s="108" customFormat="1" ht="15" customHeight="1">
      <c r="A98" s="48"/>
      <c r="B98" s="134"/>
      <c r="C98" s="115"/>
      <c r="D98" s="135" t="s">
        <v>73</v>
      </c>
      <c r="E98" s="115"/>
      <c r="F98" s="135" t="s">
        <v>73</v>
      </c>
      <c r="G98" s="132"/>
      <c r="H98" s="135" t="s">
        <v>73</v>
      </c>
      <c r="I98" s="147">
        <f t="shared" si="0"/>
        <v>0</v>
      </c>
      <c r="J98" s="149" t="s">
        <v>73</v>
      </c>
      <c r="K98" s="147">
        <f t="shared" si="1"/>
        <v>0</v>
      </c>
      <c r="L98" s="173" t="s">
        <v>73</v>
      </c>
    </row>
    <row r="99" spans="1:12" s="108" customFormat="1" ht="15" customHeight="1">
      <c r="A99" s="48"/>
      <c r="B99" s="131"/>
      <c r="C99" s="115"/>
      <c r="D99" s="135" t="s">
        <v>73</v>
      </c>
      <c r="E99" s="115"/>
      <c r="F99" s="135" t="s">
        <v>73</v>
      </c>
      <c r="G99" s="132"/>
      <c r="H99" s="135" t="s">
        <v>73</v>
      </c>
      <c r="I99" s="147">
        <f t="shared" si="0"/>
        <v>0</v>
      </c>
      <c r="J99" s="149" t="s">
        <v>73</v>
      </c>
      <c r="K99" s="147">
        <f t="shared" si="1"/>
        <v>0</v>
      </c>
      <c r="L99" s="173" t="s">
        <v>73</v>
      </c>
    </row>
    <row r="100" spans="1:12" s="108" customFormat="1" ht="15" customHeight="1">
      <c r="A100" s="48"/>
      <c r="B100" s="134"/>
      <c r="C100" s="115"/>
      <c r="D100" s="135" t="s">
        <v>73</v>
      </c>
      <c r="E100" s="115"/>
      <c r="F100" s="135" t="s">
        <v>73</v>
      </c>
      <c r="G100" s="132"/>
      <c r="H100" s="135" t="s">
        <v>73</v>
      </c>
      <c r="I100" s="147">
        <f t="shared" si="0"/>
        <v>0</v>
      </c>
      <c r="J100" s="149" t="s">
        <v>73</v>
      </c>
      <c r="K100" s="147">
        <f t="shared" si="1"/>
        <v>0</v>
      </c>
      <c r="L100" s="173" t="s">
        <v>73</v>
      </c>
    </row>
    <row r="101" spans="1:12" s="108" customFormat="1" ht="15" customHeight="1">
      <c r="A101" s="48"/>
      <c r="B101" s="134"/>
      <c r="C101" s="115"/>
      <c r="D101" s="135" t="s">
        <v>73</v>
      </c>
      <c r="E101" s="115"/>
      <c r="F101" s="135" t="s">
        <v>73</v>
      </c>
      <c r="G101" s="132"/>
      <c r="H101" s="135" t="s">
        <v>73</v>
      </c>
      <c r="I101" s="147">
        <f t="shared" si="0"/>
        <v>0</v>
      </c>
      <c r="J101" s="149" t="s">
        <v>73</v>
      </c>
      <c r="K101" s="147">
        <f t="shared" si="1"/>
        <v>0</v>
      </c>
      <c r="L101" s="173" t="s">
        <v>73</v>
      </c>
    </row>
    <row r="102" spans="1:12" s="108" customFormat="1" ht="15" customHeight="1">
      <c r="A102" s="48"/>
      <c r="B102" s="131"/>
      <c r="C102" s="115"/>
      <c r="D102" s="135" t="s">
        <v>73</v>
      </c>
      <c r="E102" s="115"/>
      <c r="F102" s="135" t="s">
        <v>73</v>
      </c>
      <c r="G102" s="132"/>
      <c r="H102" s="135" t="s">
        <v>73</v>
      </c>
      <c r="I102" s="147">
        <f t="shared" si="0"/>
        <v>0</v>
      </c>
      <c r="J102" s="149" t="s">
        <v>73</v>
      </c>
      <c r="K102" s="147">
        <f t="shared" si="1"/>
        <v>0</v>
      </c>
      <c r="L102" s="173" t="s">
        <v>73</v>
      </c>
    </row>
    <row r="103" spans="1:12" s="108" customFormat="1" ht="15" customHeight="1">
      <c r="A103" s="48"/>
      <c r="B103" s="134"/>
      <c r="C103" s="115"/>
      <c r="D103" s="135" t="s">
        <v>73</v>
      </c>
      <c r="E103" s="115"/>
      <c r="F103" s="135" t="s">
        <v>73</v>
      </c>
      <c r="G103" s="132"/>
      <c r="H103" s="135" t="s">
        <v>73</v>
      </c>
      <c r="I103" s="147">
        <f t="shared" si="0"/>
        <v>0</v>
      </c>
      <c r="J103" s="149" t="s">
        <v>73</v>
      </c>
      <c r="K103" s="147">
        <f t="shared" si="1"/>
        <v>0</v>
      </c>
      <c r="L103" s="173" t="s">
        <v>73</v>
      </c>
    </row>
    <row r="104" spans="1:12" s="108" customFormat="1" ht="15" customHeight="1">
      <c r="A104" s="48"/>
      <c r="B104" s="134"/>
      <c r="C104" s="115"/>
      <c r="D104" s="135" t="s">
        <v>73</v>
      </c>
      <c r="E104" s="115"/>
      <c r="F104" s="135" t="s">
        <v>73</v>
      </c>
      <c r="G104" s="132"/>
      <c r="H104" s="135" t="s">
        <v>73</v>
      </c>
      <c r="I104" s="147">
        <f t="shared" si="0"/>
        <v>0</v>
      </c>
      <c r="J104" s="149" t="s">
        <v>73</v>
      </c>
      <c r="K104" s="147">
        <f t="shared" si="1"/>
        <v>0</v>
      </c>
      <c r="L104" s="173" t="s">
        <v>73</v>
      </c>
    </row>
    <row r="105" spans="1:12" s="108" customFormat="1" ht="15" customHeight="1">
      <c r="A105" s="48"/>
      <c r="B105" s="131"/>
      <c r="C105" s="115"/>
      <c r="D105" s="135" t="s">
        <v>73</v>
      </c>
      <c r="E105" s="115"/>
      <c r="F105" s="135" t="s">
        <v>73</v>
      </c>
      <c r="G105" s="132"/>
      <c r="H105" s="135" t="s">
        <v>73</v>
      </c>
      <c r="I105" s="147">
        <f t="shared" si="0"/>
        <v>0</v>
      </c>
      <c r="J105" s="149" t="s">
        <v>73</v>
      </c>
      <c r="K105" s="147">
        <f t="shared" si="1"/>
        <v>0</v>
      </c>
      <c r="L105" s="173" t="s">
        <v>73</v>
      </c>
    </row>
    <row r="106" spans="1:12" s="108" customFormat="1" ht="15" customHeight="1">
      <c r="A106" s="48"/>
      <c r="B106" s="134"/>
      <c r="C106" s="115"/>
      <c r="D106" s="135" t="s">
        <v>73</v>
      </c>
      <c r="E106" s="115"/>
      <c r="F106" s="135" t="s">
        <v>73</v>
      </c>
      <c r="G106" s="115"/>
      <c r="H106" s="135" t="s">
        <v>73</v>
      </c>
      <c r="I106" s="147">
        <f t="shared" si="0"/>
        <v>0</v>
      </c>
      <c r="J106" s="149" t="s">
        <v>73</v>
      </c>
      <c r="K106" s="147">
        <f t="shared" si="1"/>
        <v>0</v>
      </c>
      <c r="L106" s="173" t="s">
        <v>73</v>
      </c>
    </row>
    <row r="107" spans="1:12" s="108" customFormat="1" ht="15" customHeight="1" thickBot="1">
      <c r="A107" s="48"/>
      <c r="B107" s="137" t="s">
        <v>90</v>
      </c>
      <c r="C107" s="145">
        <f>SUM(C57:C106)</f>
        <v>0</v>
      </c>
      <c r="D107" s="138" t="s">
        <v>73</v>
      </c>
      <c r="E107" s="145">
        <f>SUM(E57:E106)</f>
        <v>0</v>
      </c>
      <c r="F107" s="138" t="s">
        <v>73</v>
      </c>
      <c r="G107" s="145">
        <f>SUM(G57:G106)</f>
        <v>0</v>
      </c>
      <c r="H107" s="138" t="s">
        <v>73</v>
      </c>
      <c r="I107" s="145">
        <f>SUM(I57:I106)</f>
        <v>0</v>
      </c>
      <c r="J107" s="138" t="s">
        <v>73</v>
      </c>
      <c r="K107" s="145">
        <f>SUM(K57:K106)</f>
        <v>0</v>
      </c>
      <c r="L107" s="139" t="s">
        <v>73</v>
      </c>
    </row>
    <row r="108" ht="12.75">
      <c r="B108" s="24"/>
    </row>
  </sheetData>
  <sheetProtection/>
  <mergeCells count="82">
    <mergeCell ref="J9:K9"/>
    <mergeCell ref="A11:L11"/>
    <mergeCell ref="G21:L21"/>
    <mergeCell ref="B22:D22"/>
    <mergeCell ref="I1:K2"/>
    <mergeCell ref="B16:D16"/>
    <mergeCell ref="E16:F16"/>
    <mergeCell ref="G16:L16"/>
    <mergeCell ref="B17:D17"/>
    <mergeCell ref="G17:L17"/>
    <mergeCell ref="A4:L4"/>
    <mergeCell ref="J8:K8"/>
    <mergeCell ref="I54:L54"/>
    <mergeCell ref="E55:F55"/>
    <mergeCell ref="G46:L46"/>
    <mergeCell ref="I56:J56"/>
    <mergeCell ref="K56:L56"/>
    <mergeCell ref="B18:D18"/>
    <mergeCell ref="G18:L18"/>
    <mergeCell ref="B20:D20"/>
    <mergeCell ref="E20:F20"/>
    <mergeCell ref="G20:L20"/>
    <mergeCell ref="I55:J55"/>
    <mergeCell ref="C55:D55"/>
    <mergeCell ref="B23:D23"/>
    <mergeCell ref="G22:L22"/>
    <mergeCell ref="G23:L23"/>
    <mergeCell ref="B21:D21"/>
    <mergeCell ref="B47:D47"/>
    <mergeCell ref="B54:B55"/>
    <mergeCell ref="C54:D54"/>
    <mergeCell ref="E54:H54"/>
    <mergeCell ref="B29:D29"/>
    <mergeCell ref="B25:D25"/>
    <mergeCell ref="E56:F56"/>
    <mergeCell ref="G56:H56"/>
    <mergeCell ref="C56:D56"/>
    <mergeCell ref="G29:L29"/>
    <mergeCell ref="B32:D32"/>
    <mergeCell ref="B33:D33"/>
    <mergeCell ref="G55:H55"/>
    <mergeCell ref="K55:L55"/>
    <mergeCell ref="B26:D26"/>
    <mergeCell ref="B24:D24"/>
    <mergeCell ref="B31:D31"/>
    <mergeCell ref="B45:D45"/>
    <mergeCell ref="G47:J47"/>
    <mergeCell ref="B34:D34"/>
    <mergeCell ref="G24:L24"/>
    <mergeCell ref="G25:L25"/>
    <mergeCell ref="G26:L26"/>
    <mergeCell ref="G27:L27"/>
    <mergeCell ref="B35:D35"/>
    <mergeCell ref="B36:D36"/>
    <mergeCell ref="B37:D37"/>
    <mergeCell ref="B39:D39"/>
    <mergeCell ref="G42:H42"/>
    <mergeCell ref="B27:D27"/>
    <mergeCell ref="G28:L28"/>
    <mergeCell ref="G36:L36"/>
    <mergeCell ref="B30:D30"/>
    <mergeCell ref="B28:D28"/>
    <mergeCell ref="G43:H43"/>
    <mergeCell ref="G30:L30"/>
    <mergeCell ref="B38:D38"/>
    <mergeCell ref="G31:L31"/>
    <mergeCell ref="G32:L32"/>
    <mergeCell ref="G33:L33"/>
    <mergeCell ref="G34:L34"/>
    <mergeCell ref="G35:L35"/>
    <mergeCell ref="G37:L37"/>
    <mergeCell ref="B40:D40"/>
    <mergeCell ref="B46:D46"/>
    <mergeCell ref="B42:D42"/>
    <mergeCell ref="B43:D43"/>
    <mergeCell ref="B41:D41"/>
    <mergeCell ref="G38:L38"/>
    <mergeCell ref="G39:L39"/>
    <mergeCell ref="G40:L40"/>
    <mergeCell ref="B44:D44"/>
    <mergeCell ref="G44:L44"/>
    <mergeCell ref="G41:H41"/>
  </mergeCells>
  <printOptions horizontalCentered="1"/>
  <pageMargins left="0.5905511811023623" right="0.5905511811023623" top="0.5118110236220472" bottom="0.31496062992125984" header="0.5118110236220472" footer="0.5118110236220472"/>
  <pageSetup horizontalDpi="300" verticalDpi="300" orientation="portrait" paperSize="9" scale="95" r:id="rId1"/>
  <rowBreaks count="1" manualBreakCount="1">
    <brk id="5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view="pageBreakPreview" zoomScale="75" zoomScaleNormal="75" zoomScaleSheetLayoutView="75" zoomScalePageLayoutView="0" workbookViewId="0" topLeftCell="A12">
      <selection activeCell="K12" sqref="K12"/>
    </sheetView>
  </sheetViews>
  <sheetFormatPr defaultColWidth="9.00390625" defaultRowHeight="13.5"/>
  <cols>
    <col min="1" max="1" width="4.25390625" style="0" customWidth="1"/>
    <col min="2" max="2" width="18.625" style="0" customWidth="1"/>
    <col min="3" max="12" width="10.625" style="0" customWidth="1"/>
  </cols>
  <sheetData>
    <row r="1" spans="1:12" ht="14.25">
      <c r="A1" s="4" t="s">
        <v>0</v>
      </c>
      <c r="L1" s="5"/>
    </row>
    <row r="2" s="2" customFormat="1" ht="14.25" thickBot="1">
      <c r="L2" s="2" t="s">
        <v>22</v>
      </c>
    </row>
    <row r="3" spans="1:12" s="2" customFormat="1" ht="13.5">
      <c r="A3" s="305" t="s">
        <v>1</v>
      </c>
      <c r="B3" s="308" t="s">
        <v>2</v>
      </c>
      <c r="C3" s="308" t="s">
        <v>3</v>
      </c>
      <c r="D3" s="308"/>
      <c r="E3" s="308"/>
      <c r="F3" s="308" t="s">
        <v>12</v>
      </c>
      <c r="G3" s="308"/>
      <c r="H3" s="308"/>
      <c r="I3" s="308"/>
      <c r="J3" s="308"/>
      <c r="K3" s="308"/>
      <c r="L3" s="300" t="s">
        <v>11</v>
      </c>
    </row>
    <row r="4" spans="1:12" s="2" customFormat="1" ht="13.5">
      <c r="A4" s="306"/>
      <c r="B4" s="309"/>
      <c r="C4" s="11" t="s">
        <v>13</v>
      </c>
      <c r="D4" s="12" t="s">
        <v>14</v>
      </c>
      <c r="E4" s="11" t="s">
        <v>15</v>
      </c>
      <c r="F4" s="12" t="s">
        <v>16</v>
      </c>
      <c r="G4" s="11" t="s">
        <v>17</v>
      </c>
      <c r="H4" s="12" t="s">
        <v>18</v>
      </c>
      <c r="I4" s="11" t="s">
        <v>19</v>
      </c>
      <c r="J4" s="12" t="s">
        <v>20</v>
      </c>
      <c r="K4" s="11" t="s">
        <v>21</v>
      </c>
      <c r="L4" s="301"/>
    </row>
    <row r="5" spans="1:12" s="3" customFormat="1" ht="41.25" thickBot="1">
      <c r="A5" s="307"/>
      <c r="B5" s="310"/>
      <c r="C5" s="13" t="s">
        <v>4</v>
      </c>
      <c r="D5" s="13" t="s">
        <v>5</v>
      </c>
      <c r="E5" s="13" t="s">
        <v>24</v>
      </c>
      <c r="F5" s="13" t="s">
        <v>6</v>
      </c>
      <c r="G5" s="13" t="s">
        <v>7</v>
      </c>
      <c r="H5" s="13" t="s">
        <v>8</v>
      </c>
      <c r="I5" s="13" t="s">
        <v>25</v>
      </c>
      <c r="J5" s="13" t="s">
        <v>9</v>
      </c>
      <c r="K5" s="13" t="s">
        <v>10</v>
      </c>
      <c r="L5" s="302"/>
    </row>
    <row r="6" spans="1:12" s="2" customFormat="1" ht="24.75" customHeight="1" thickBot="1">
      <c r="A6" s="311" t="s">
        <v>23</v>
      </c>
      <c r="B6" s="312"/>
      <c r="C6" s="150">
        <f>SUM(C7:C21,C33:C47,C59:C73,C85:C89)</f>
        <v>0</v>
      </c>
      <c r="D6" s="150">
        <f>SUM(D7:D21,D33:D47,D59:D73,D85:D89)</f>
        <v>0</v>
      </c>
      <c r="E6" s="150">
        <f aca="true" t="shared" si="0" ref="E6:K6">SUM(E7:E21,E33:E47,E59:E73,E85:E89)</f>
        <v>0</v>
      </c>
      <c r="F6" s="150">
        <f t="shared" si="0"/>
        <v>0</v>
      </c>
      <c r="G6" s="150">
        <f t="shared" si="0"/>
        <v>0</v>
      </c>
      <c r="H6" s="150">
        <f t="shared" si="0"/>
        <v>0</v>
      </c>
      <c r="I6" s="150">
        <f t="shared" si="0"/>
        <v>0</v>
      </c>
      <c r="J6" s="150">
        <f t="shared" si="0"/>
        <v>0</v>
      </c>
      <c r="K6" s="150">
        <f t="shared" si="0"/>
        <v>0</v>
      </c>
      <c r="L6" s="152"/>
    </row>
    <row r="7" spans="1:12" ht="22.5" customHeight="1" thickTop="1">
      <c r="A7" s="25">
        <v>1</v>
      </c>
      <c r="B7" s="176">
        <f>+'交付金収支報告書'!B57</f>
        <v>0</v>
      </c>
      <c r="C7" s="153">
        <f>+'交付金収支報告書'!I57</f>
        <v>0</v>
      </c>
      <c r="D7" s="102"/>
      <c r="E7" s="156">
        <f>+C7+D7</f>
        <v>0</v>
      </c>
      <c r="F7" s="153">
        <f>+'交付金収支報告書'!K57</f>
        <v>0</v>
      </c>
      <c r="G7" s="102"/>
      <c r="H7" s="102"/>
      <c r="I7" s="156">
        <f>+F7-G7-H7</f>
        <v>0</v>
      </c>
      <c r="J7" s="205"/>
      <c r="K7" s="156">
        <f>+I7+J7</f>
        <v>0</v>
      </c>
      <c r="L7" s="160">
        <f>+E7-K7</f>
        <v>0</v>
      </c>
    </row>
    <row r="8" spans="1:12" ht="22.5" customHeight="1">
      <c r="A8" s="26">
        <v>2</v>
      </c>
      <c r="B8" s="176">
        <f>+'交付金収支報告書'!B58</f>
        <v>0</v>
      </c>
      <c r="C8" s="153">
        <f>+'交付金収支報告書'!I58</f>
        <v>0</v>
      </c>
      <c r="D8" s="103"/>
      <c r="E8" s="157">
        <f aca="true" t="shared" si="1" ref="E8:E17">+C8+D8</f>
        <v>0</v>
      </c>
      <c r="F8" s="153">
        <f>+'交付金収支報告書'!K58</f>
        <v>0</v>
      </c>
      <c r="G8" s="103"/>
      <c r="H8" s="103"/>
      <c r="I8" s="156">
        <f aca="true" t="shared" si="2" ref="I8:I21">+F8-G8-H8</f>
        <v>0</v>
      </c>
      <c r="J8" s="205"/>
      <c r="K8" s="156">
        <f aca="true" t="shared" si="3" ref="K8:K21">+I8+J8</f>
        <v>0</v>
      </c>
      <c r="L8" s="160">
        <f aca="true" t="shared" si="4" ref="L8:L21">+E8-K8</f>
        <v>0</v>
      </c>
    </row>
    <row r="9" spans="1:12" ht="22.5" customHeight="1">
      <c r="A9" s="26">
        <v>3</v>
      </c>
      <c r="B9" s="176">
        <f>+'交付金収支報告書'!B59</f>
        <v>0</v>
      </c>
      <c r="C9" s="153">
        <f>+'交付金収支報告書'!I59</f>
        <v>0</v>
      </c>
      <c r="D9" s="103"/>
      <c r="E9" s="157">
        <f t="shared" si="1"/>
        <v>0</v>
      </c>
      <c r="F9" s="153">
        <f>+'交付金収支報告書'!K59</f>
        <v>0</v>
      </c>
      <c r="G9" s="103"/>
      <c r="H9" s="103"/>
      <c r="I9" s="156">
        <f t="shared" si="2"/>
        <v>0</v>
      </c>
      <c r="J9" s="205"/>
      <c r="K9" s="156">
        <f t="shared" si="3"/>
        <v>0</v>
      </c>
      <c r="L9" s="160">
        <f t="shared" si="4"/>
        <v>0</v>
      </c>
    </row>
    <row r="10" spans="1:12" ht="22.5" customHeight="1">
      <c r="A10" s="26">
        <v>4</v>
      </c>
      <c r="B10" s="176">
        <f>+'交付金収支報告書'!B60</f>
        <v>0</v>
      </c>
      <c r="C10" s="153">
        <f>+'交付金収支報告書'!I60</f>
        <v>0</v>
      </c>
      <c r="D10" s="103"/>
      <c r="E10" s="157">
        <f t="shared" si="1"/>
        <v>0</v>
      </c>
      <c r="F10" s="153">
        <f>+'交付金収支報告書'!K60</f>
        <v>0</v>
      </c>
      <c r="G10" s="103"/>
      <c r="H10" s="103"/>
      <c r="I10" s="156">
        <f t="shared" si="2"/>
        <v>0</v>
      </c>
      <c r="J10" s="205"/>
      <c r="K10" s="156">
        <f t="shared" si="3"/>
        <v>0</v>
      </c>
      <c r="L10" s="160">
        <f t="shared" si="4"/>
        <v>0</v>
      </c>
    </row>
    <row r="11" spans="1:12" ht="22.5" customHeight="1">
      <c r="A11" s="26">
        <v>5</v>
      </c>
      <c r="B11" s="176">
        <f>+'交付金収支報告書'!B61</f>
        <v>0</v>
      </c>
      <c r="C11" s="153">
        <f>+'交付金収支報告書'!I61</f>
        <v>0</v>
      </c>
      <c r="D11" s="103"/>
      <c r="E11" s="157">
        <f t="shared" si="1"/>
        <v>0</v>
      </c>
      <c r="F11" s="153">
        <f>+'交付金収支報告書'!K61</f>
        <v>0</v>
      </c>
      <c r="G11" s="103"/>
      <c r="H11" s="103"/>
      <c r="I11" s="156">
        <f t="shared" si="2"/>
        <v>0</v>
      </c>
      <c r="J11" s="205"/>
      <c r="K11" s="156">
        <f t="shared" si="3"/>
        <v>0</v>
      </c>
      <c r="L11" s="160">
        <f t="shared" si="4"/>
        <v>0</v>
      </c>
    </row>
    <row r="12" spans="1:12" ht="22.5" customHeight="1">
      <c r="A12" s="26">
        <v>6</v>
      </c>
      <c r="B12" s="176">
        <f>+'交付金収支報告書'!B62</f>
        <v>0</v>
      </c>
      <c r="C12" s="153">
        <f>+'交付金収支報告書'!I62</f>
        <v>0</v>
      </c>
      <c r="D12" s="103"/>
      <c r="E12" s="157">
        <f t="shared" si="1"/>
        <v>0</v>
      </c>
      <c r="F12" s="153">
        <f>+'交付金収支報告書'!K62</f>
        <v>0</v>
      </c>
      <c r="G12" s="103"/>
      <c r="H12" s="103"/>
      <c r="I12" s="156">
        <f t="shared" si="2"/>
        <v>0</v>
      </c>
      <c r="J12" s="205"/>
      <c r="K12" s="156">
        <f t="shared" si="3"/>
        <v>0</v>
      </c>
      <c r="L12" s="160">
        <f t="shared" si="4"/>
        <v>0</v>
      </c>
    </row>
    <row r="13" spans="1:12" ht="22.5" customHeight="1">
      <c r="A13" s="26">
        <v>7</v>
      </c>
      <c r="B13" s="176">
        <f>+'交付金収支報告書'!B63</f>
        <v>0</v>
      </c>
      <c r="C13" s="153">
        <f>+'交付金収支報告書'!I63</f>
        <v>0</v>
      </c>
      <c r="D13" s="103"/>
      <c r="E13" s="157">
        <f t="shared" si="1"/>
        <v>0</v>
      </c>
      <c r="F13" s="153">
        <f>+'交付金収支報告書'!K63</f>
        <v>0</v>
      </c>
      <c r="G13" s="103"/>
      <c r="H13" s="103"/>
      <c r="I13" s="156">
        <f t="shared" si="2"/>
        <v>0</v>
      </c>
      <c r="J13" s="205"/>
      <c r="K13" s="156">
        <f t="shared" si="3"/>
        <v>0</v>
      </c>
      <c r="L13" s="160">
        <f t="shared" si="4"/>
        <v>0</v>
      </c>
    </row>
    <row r="14" spans="1:12" ht="22.5" customHeight="1">
      <c r="A14" s="26">
        <v>8</v>
      </c>
      <c r="B14" s="176">
        <f>+'交付金収支報告書'!B64</f>
        <v>0</v>
      </c>
      <c r="C14" s="153">
        <f>+'交付金収支報告書'!I64</f>
        <v>0</v>
      </c>
      <c r="D14" s="103"/>
      <c r="E14" s="157">
        <f t="shared" si="1"/>
        <v>0</v>
      </c>
      <c r="F14" s="153">
        <f>+'交付金収支報告書'!K64</f>
        <v>0</v>
      </c>
      <c r="G14" s="103"/>
      <c r="H14" s="103"/>
      <c r="I14" s="156">
        <f t="shared" si="2"/>
        <v>0</v>
      </c>
      <c r="J14" s="205"/>
      <c r="K14" s="156">
        <f t="shared" si="3"/>
        <v>0</v>
      </c>
      <c r="L14" s="160">
        <f t="shared" si="4"/>
        <v>0</v>
      </c>
    </row>
    <row r="15" spans="1:12" ht="22.5" customHeight="1">
      <c r="A15" s="26">
        <v>9</v>
      </c>
      <c r="B15" s="176">
        <f>+'交付金収支報告書'!B65</f>
        <v>0</v>
      </c>
      <c r="C15" s="153">
        <f>+'交付金収支報告書'!I65</f>
        <v>0</v>
      </c>
      <c r="D15" s="103"/>
      <c r="E15" s="157">
        <f t="shared" si="1"/>
        <v>0</v>
      </c>
      <c r="F15" s="153">
        <f>+'交付金収支報告書'!K65</f>
        <v>0</v>
      </c>
      <c r="G15" s="103"/>
      <c r="H15" s="103"/>
      <c r="I15" s="156">
        <f t="shared" si="2"/>
        <v>0</v>
      </c>
      <c r="J15" s="205"/>
      <c r="K15" s="156">
        <f t="shared" si="3"/>
        <v>0</v>
      </c>
      <c r="L15" s="160">
        <f t="shared" si="4"/>
        <v>0</v>
      </c>
    </row>
    <row r="16" spans="1:12" ht="22.5" customHeight="1">
      <c r="A16" s="26">
        <v>10</v>
      </c>
      <c r="B16" s="176">
        <f>+'交付金収支報告書'!B66</f>
        <v>0</v>
      </c>
      <c r="C16" s="153">
        <f>+'交付金収支報告書'!I66</f>
        <v>0</v>
      </c>
      <c r="D16" s="103"/>
      <c r="E16" s="157">
        <f t="shared" si="1"/>
        <v>0</v>
      </c>
      <c r="F16" s="153">
        <f>+'交付金収支報告書'!K66</f>
        <v>0</v>
      </c>
      <c r="G16" s="103"/>
      <c r="H16" s="103"/>
      <c r="I16" s="156">
        <f t="shared" si="2"/>
        <v>0</v>
      </c>
      <c r="J16" s="205"/>
      <c r="K16" s="156">
        <f t="shared" si="3"/>
        <v>0</v>
      </c>
      <c r="L16" s="160">
        <f t="shared" si="4"/>
        <v>0</v>
      </c>
    </row>
    <row r="17" spans="1:12" ht="22.5" customHeight="1">
      <c r="A17" s="26">
        <v>11</v>
      </c>
      <c r="B17" s="177">
        <f>+'交付金収支報告書'!B67</f>
        <v>0</v>
      </c>
      <c r="C17" s="154">
        <f>+'交付金収支報告書'!I67</f>
        <v>0</v>
      </c>
      <c r="D17" s="103"/>
      <c r="E17" s="157">
        <f t="shared" si="1"/>
        <v>0</v>
      </c>
      <c r="F17" s="154">
        <f>+'交付金収支報告書'!K67</f>
        <v>0</v>
      </c>
      <c r="G17" s="103"/>
      <c r="H17" s="103"/>
      <c r="I17" s="157">
        <f t="shared" si="2"/>
        <v>0</v>
      </c>
      <c r="J17" s="206"/>
      <c r="K17" s="157">
        <f t="shared" si="3"/>
        <v>0</v>
      </c>
      <c r="L17" s="161">
        <f t="shared" si="4"/>
        <v>0</v>
      </c>
    </row>
    <row r="18" spans="1:12" ht="22.5" customHeight="1">
      <c r="A18" s="25">
        <v>12</v>
      </c>
      <c r="B18" s="176">
        <f>+'交付金収支報告書'!B68</f>
        <v>0</v>
      </c>
      <c r="C18" s="153">
        <f>+'交付金収支報告書'!I68</f>
        <v>0</v>
      </c>
      <c r="D18" s="102"/>
      <c r="E18" s="156">
        <f>+C18+D18</f>
        <v>0</v>
      </c>
      <c r="F18" s="153">
        <f>+'交付金収支報告書'!K68</f>
        <v>0</v>
      </c>
      <c r="G18" s="102"/>
      <c r="H18" s="102"/>
      <c r="I18" s="156">
        <f t="shared" si="2"/>
        <v>0</v>
      </c>
      <c r="J18" s="205"/>
      <c r="K18" s="156">
        <f t="shared" si="3"/>
        <v>0</v>
      </c>
      <c r="L18" s="160">
        <f t="shared" si="4"/>
        <v>0</v>
      </c>
    </row>
    <row r="19" spans="1:12" ht="22.5" customHeight="1">
      <c r="A19" s="26">
        <v>13</v>
      </c>
      <c r="B19" s="176">
        <f>+'交付金収支報告書'!B69</f>
        <v>0</v>
      </c>
      <c r="C19" s="153">
        <f>+'交付金収支報告書'!I69</f>
        <v>0</v>
      </c>
      <c r="D19" s="103"/>
      <c r="E19" s="157">
        <f>+C19+D19</f>
        <v>0</v>
      </c>
      <c r="F19" s="153">
        <f>+'交付金収支報告書'!K69</f>
        <v>0</v>
      </c>
      <c r="G19" s="103"/>
      <c r="H19" s="103"/>
      <c r="I19" s="156">
        <f t="shared" si="2"/>
        <v>0</v>
      </c>
      <c r="J19" s="205"/>
      <c r="K19" s="156">
        <f t="shared" si="3"/>
        <v>0</v>
      </c>
      <c r="L19" s="160">
        <f t="shared" si="4"/>
        <v>0</v>
      </c>
    </row>
    <row r="20" spans="1:12" ht="22.5" customHeight="1">
      <c r="A20" s="26">
        <v>14</v>
      </c>
      <c r="B20" s="176">
        <f>+'交付金収支報告書'!B70</f>
        <v>0</v>
      </c>
      <c r="C20" s="153">
        <f>+'交付金収支報告書'!I70</f>
        <v>0</v>
      </c>
      <c r="D20" s="103"/>
      <c r="E20" s="157">
        <f>+C20+D20</f>
        <v>0</v>
      </c>
      <c r="F20" s="153">
        <f>+'交付金収支報告書'!K70</f>
        <v>0</v>
      </c>
      <c r="G20" s="103"/>
      <c r="H20" s="103"/>
      <c r="I20" s="156">
        <f t="shared" si="2"/>
        <v>0</v>
      </c>
      <c r="J20" s="205"/>
      <c r="K20" s="156">
        <f t="shared" si="3"/>
        <v>0</v>
      </c>
      <c r="L20" s="160">
        <f t="shared" si="4"/>
        <v>0</v>
      </c>
    </row>
    <row r="21" spans="1:12" ht="22.5" customHeight="1" thickBot="1">
      <c r="A21" s="27">
        <v>15</v>
      </c>
      <c r="B21" s="178">
        <f>+'交付金収支報告書'!B71</f>
        <v>0</v>
      </c>
      <c r="C21" s="155">
        <f>+'交付金収支報告書'!I71</f>
        <v>0</v>
      </c>
      <c r="D21" s="104"/>
      <c r="E21" s="158">
        <f>+C21+D21</f>
        <v>0</v>
      </c>
      <c r="F21" s="155">
        <f>+'交付金収支報告書'!K71</f>
        <v>0</v>
      </c>
      <c r="G21" s="104"/>
      <c r="H21" s="104"/>
      <c r="I21" s="159">
        <f t="shared" si="2"/>
        <v>0</v>
      </c>
      <c r="J21" s="207"/>
      <c r="K21" s="159">
        <f t="shared" si="3"/>
        <v>0</v>
      </c>
      <c r="L21" s="162">
        <f t="shared" si="4"/>
        <v>0</v>
      </c>
    </row>
    <row r="22" ht="13.5">
      <c r="A22" t="s">
        <v>155</v>
      </c>
    </row>
    <row r="23" ht="13.5">
      <c r="A23" t="s">
        <v>154</v>
      </c>
    </row>
    <row r="24" ht="13.5">
      <c r="A24" t="s">
        <v>153</v>
      </c>
    </row>
    <row r="25" ht="13.5">
      <c r="A25" t="s">
        <v>152</v>
      </c>
    </row>
    <row r="26" ht="14.25">
      <c r="A26" s="163" t="s">
        <v>147</v>
      </c>
    </row>
    <row r="27" spans="1:12" ht="14.25">
      <c r="A27" s="4" t="s">
        <v>0</v>
      </c>
      <c r="L27" s="5"/>
    </row>
    <row r="28" s="2" customFormat="1" ht="14.25" thickBot="1">
      <c r="L28" s="2" t="s">
        <v>22</v>
      </c>
    </row>
    <row r="29" spans="1:12" s="2" customFormat="1" ht="13.5" customHeight="1">
      <c r="A29" s="291" t="s">
        <v>1</v>
      </c>
      <c r="B29" s="294" t="s">
        <v>2</v>
      </c>
      <c r="C29" s="297" t="s">
        <v>3</v>
      </c>
      <c r="D29" s="298"/>
      <c r="E29" s="299"/>
      <c r="F29" s="297" t="s">
        <v>12</v>
      </c>
      <c r="G29" s="298"/>
      <c r="H29" s="298"/>
      <c r="I29" s="298"/>
      <c r="J29" s="298"/>
      <c r="K29" s="299"/>
      <c r="L29" s="300" t="s">
        <v>11</v>
      </c>
    </row>
    <row r="30" spans="1:12" s="2" customFormat="1" ht="13.5">
      <c r="A30" s="292"/>
      <c r="B30" s="295"/>
      <c r="C30" s="11" t="s">
        <v>13</v>
      </c>
      <c r="D30" s="12" t="s">
        <v>14</v>
      </c>
      <c r="E30" s="11" t="s">
        <v>15</v>
      </c>
      <c r="F30" s="12" t="s">
        <v>16</v>
      </c>
      <c r="G30" s="11" t="s">
        <v>17</v>
      </c>
      <c r="H30" s="12" t="s">
        <v>18</v>
      </c>
      <c r="I30" s="11" t="s">
        <v>19</v>
      </c>
      <c r="J30" s="12" t="s">
        <v>20</v>
      </c>
      <c r="K30" s="11" t="s">
        <v>21</v>
      </c>
      <c r="L30" s="301"/>
    </row>
    <row r="31" spans="1:12" s="3" customFormat="1" ht="41.25" thickBot="1">
      <c r="A31" s="293"/>
      <c r="B31" s="296"/>
      <c r="C31" s="13" t="s">
        <v>4</v>
      </c>
      <c r="D31" s="13" t="s">
        <v>5</v>
      </c>
      <c r="E31" s="13" t="s">
        <v>24</v>
      </c>
      <c r="F31" s="13" t="s">
        <v>6</v>
      </c>
      <c r="G31" s="13" t="s">
        <v>7</v>
      </c>
      <c r="H31" s="13" t="s">
        <v>8</v>
      </c>
      <c r="I31" s="13" t="s">
        <v>25</v>
      </c>
      <c r="J31" s="13" t="s">
        <v>9</v>
      </c>
      <c r="K31" s="13" t="s">
        <v>10</v>
      </c>
      <c r="L31" s="302"/>
    </row>
    <row r="32" spans="1:12" s="2" customFormat="1" ht="24.75" customHeight="1" hidden="1" thickBot="1">
      <c r="A32" s="303" t="s">
        <v>23</v>
      </c>
      <c r="B32" s="304"/>
      <c r="C32" s="150"/>
      <c r="D32" s="151"/>
      <c r="E32" s="151"/>
      <c r="F32" s="150"/>
      <c r="G32" s="151"/>
      <c r="H32" s="151"/>
      <c r="I32" s="151"/>
      <c r="J32" s="151"/>
      <c r="K32" s="151"/>
      <c r="L32" s="152"/>
    </row>
    <row r="33" spans="1:12" ht="22.5" customHeight="1">
      <c r="A33" s="25">
        <v>16</v>
      </c>
      <c r="B33" s="176">
        <f>+'交付金収支報告書'!B72</f>
        <v>0</v>
      </c>
      <c r="C33" s="153">
        <f>+'交付金収支報告書'!I72</f>
        <v>0</v>
      </c>
      <c r="D33" s="102"/>
      <c r="E33" s="156">
        <f>+C33+D33</f>
        <v>0</v>
      </c>
      <c r="F33" s="153">
        <f>+'交付金収支報告書'!K72</f>
        <v>0</v>
      </c>
      <c r="G33" s="102"/>
      <c r="H33" s="102"/>
      <c r="I33" s="156">
        <f>+F33-G33-H33</f>
        <v>0</v>
      </c>
      <c r="J33" s="101"/>
      <c r="K33" s="156">
        <f>+I33+J33</f>
        <v>0</v>
      </c>
      <c r="L33" s="160">
        <f>+E33-K33</f>
        <v>0</v>
      </c>
    </row>
    <row r="34" spans="1:12" ht="22.5" customHeight="1">
      <c r="A34" s="26">
        <v>17</v>
      </c>
      <c r="B34" s="176">
        <f>+'交付金収支報告書'!B73</f>
        <v>0</v>
      </c>
      <c r="C34" s="153">
        <f>+'交付金収支報告書'!I73</f>
        <v>0</v>
      </c>
      <c r="D34" s="103"/>
      <c r="E34" s="157">
        <f aca="true" t="shared" si="5" ref="E34:E43">+C34+D34</f>
        <v>0</v>
      </c>
      <c r="F34" s="153">
        <f>+'交付金収支報告書'!K73</f>
        <v>0</v>
      </c>
      <c r="G34" s="103"/>
      <c r="H34" s="103"/>
      <c r="I34" s="156">
        <f aca="true" t="shared" si="6" ref="I34:I47">+F34-G34-H34</f>
        <v>0</v>
      </c>
      <c r="J34" s="101"/>
      <c r="K34" s="156">
        <f aca="true" t="shared" si="7" ref="K34:K47">+I34+J34</f>
        <v>0</v>
      </c>
      <c r="L34" s="160">
        <f aca="true" t="shared" si="8" ref="L34:L47">+E34-K34</f>
        <v>0</v>
      </c>
    </row>
    <row r="35" spans="1:12" ht="22.5" customHeight="1">
      <c r="A35" s="25">
        <v>18</v>
      </c>
      <c r="B35" s="176">
        <f>+'交付金収支報告書'!B74</f>
        <v>0</v>
      </c>
      <c r="C35" s="153">
        <f>+'交付金収支報告書'!I74</f>
        <v>0</v>
      </c>
      <c r="D35" s="103"/>
      <c r="E35" s="157">
        <f t="shared" si="5"/>
        <v>0</v>
      </c>
      <c r="F35" s="153">
        <f>+'交付金収支報告書'!K74</f>
        <v>0</v>
      </c>
      <c r="G35" s="103"/>
      <c r="H35" s="103"/>
      <c r="I35" s="156">
        <f t="shared" si="6"/>
        <v>0</v>
      </c>
      <c r="J35" s="101"/>
      <c r="K35" s="156">
        <f t="shared" si="7"/>
        <v>0</v>
      </c>
      <c r="L35" s="160">
        <f t="shared" si="8"/>
        <v>0</v>
      </c>
    </row>
    <row r="36" spans="1:12" ht="22.5" customHeight="1">
      <c r="A36" s="26">
        <v>19</v>
      </c>
      <c r="B36" s="176">
        <f>+'交付金収支報告書'!B75</f>
        <v>0</v>
      </c>
      <c r="C36" s="153">
        <f>+'交付金収支報告書'!I75</f>
        <v>0</v>
      </c>
      <c r="D36" s="103"/>
      <c r="E36" s="157">
        <f t="shared" si="5"/>
        <v>0</v>
      </c>
      <c r="F36" s="153">
        <f>+'交付金収支報告書'!K75</f>
        <v>0</v>
      </c>
      <c r="G36" s="103"/>
      <c r="H36" s="103"/>
      <c r="I36" s="156">
        <f t="shared" si="6"/>
        <v>0</v>
      </c>
      <c r="J36" s="101"/>
      <c r="K36" s="156">
        <f t="shared" si="7"/>
        <v>0</v>
      </c>
      <c r="L36" s="160">
        <f t="shared" si="8"/>
        <v>0</v>
      </c>
    </row>
    <row r="37" spans="1:12" ht="22.5" customHeight="1">
      <c r="A37" s="25">
        <v>20</v>
      </c>
      <c r="B37" s="176">
        <f>+'交付金収支報告書'!B76</f>
        <v>0</v>
      </c>
      <c r="C37" s="153">
        <f>+'交付金収支報告書'!I76</f>
        <v>0</v>
      </c>
      <c r="D37" s="103"/>
      <c r="E37" s="157">
        <f t="shared" si="5"/>
        <v>0</v>
      </c>
      <c r="F37" s="153">
        <f>+'交付金収支報告書'!K76</f>
        <v>0</v>
      </c>
      <c r="G37" s="103"/>
      <c r="H37" s="103"/>
      <c r="I37" s="156">
        <f t="shared" si="6"/>
        <v>0</v>
      </c>
      <c r="J37" s="101"/>
      <c r="K37" s="156">
        <f t="shared" si="7"/>
        <v>0</v>
      </c>
      <c r="L37" s="160">
        <f t="shared" si="8"/>
        <v>0</v>
      </c>
    </row>
    <row r="38" spans="1:12" ht="22.5" customHeight="1">
      <c r="A38" s="26">
        <v>21</v>
      </c>
      <c r="B38" s="176">
        <f>+'交付金収支報告書'!B77</f>
        <v>0</v>
      </c>
      <c r="C38" s="153">
        <f>+'交付金収支報告書'!I77</f>
        <v>0</v>
      </c>
      <c r="D38" s="103"/>
      <c r="E38" s="157">
        <f t="shared" si="5"/>
        <v>0</v>
      </c>
      <c r="F38" s="153">
        <f>+'交付金収支報告書'!K77</f>
        <v>0</v>
      </c>
      <c r="G38" s="103"/>
      <c r="H38" s="103"/>
      <c r="I38" s="156">
        <f t="shared" si="6"/>
        <v>0</v>
      </c>
      <c r="J38" s="101"/>
      <c r="K38" s="156">
        <f t="shared" si="7"/>
        <v>0</v>
      </c>
      <c r="L38" s="160">
        <f t="shared" si="8"/>
        <v>0</v>
      </c>
    </row>
    <row r="39" spans="1:12" ht="22.5" customHeight="1">
      <c r="A39" s="25">
        <v>22</v>
      </c>
      <c r="B39" s="176">
        <f>+'交付金収支報告書'!B78</f>
        <v>0</v>
      </c>
      <c r="C39" s="153">
        <f>+'交付金収支報告書'!I78</f>
        <v>0</v>
      </c>
      <c r="D39" s="103"/>
      <c r="E39" s="157">
        <f t="shared" si="5"/>
        <v>0</v>
      </c>
      <c r="F39" s="153">
        <f>+'交付金収支報告書'!K78</f>
        <v>0</v>
      </c>
      <c r="G39" s="103"/>
      <c r="H39" s="103"/>
      <c r="I39" s="156">
        <f t="shared" si="6"/>
        <v>0</v>
      </c>
      <c r="J39" s="101"/>
      <c r="K39" s="156">
        <f t="shared" si="7"/>
        <v>0</v>
      </c>
      <c r="L39" s="160">
        <f t="shared" si="8"/>
        <v>0</v>
      </c>
    </row>
    <row r="40" spans="1:12" ht="22.5" customHeight="1">
      <c r="A40" s="26">
        <v>23</v>
      </c>
      <c r="B40" s="176">
        <f>+'交付金収支報告書'!B79</f>
        <v>0</v>
      </c>
      <c r="C40" s="153">
        <f>+'交付金収支報告書'!I79</f>
        <v>0</v>
      </c>
      <c r="D40" s="103"/>
      <c r="E40" s="157">
        <f t="shared" si="5"/>
        <v>0</v>
      </c>
      <c r="F40" s="153">
        <f>+'交付金収支報告書'!K79</f>
        <v>0</v>
      </c>
      <c r="G40" s="103"/>
      <c r="H40" s="103"/>
      <c r="I40" s="156">
        <f t="shared" si="6"/>
        <v>0</v>
      </c>
      <c r="J40" s="101"/>
      <c r="K40" s="156">
        <f t="shared" si="7"/>
        <v>0</v>
      </c>
      <c r="L40" s="160">
        <f t="shared" si="8"/>
        <v>0</v>
      </c>
    </row>
    <row r="41" spans="1:12" ht="22.5" customHeight="1">
      <c r="A41" s="25">
        <v>24</v>
      </c>
      <c r="B41" s="176">
        <f>+'交付金収支報告書'!B80</f>
        <v>0</v>
      </c>
      <c r="C41" s="153">
        <f>+'交付金収支報告書'!I80</f>
        <v>0</v>
      </c>
      <c r="D41" s="103"/>
      <c r="E41" s="157">
        <f t="shared" si="5"/>
        <v>0</v>
      </c>
      <c r="F41" s="153">
        <f>+'交付金収支報告書'!K80</f>
        <v>0</v>
      </c>
      <c r="G41" s="103"/>
      <c r="H41" s="103"/>
      <c r="I41" s="156">
        <f t="shared" si="6"/>
        <v>0</v>
      </c>
      <c r="J41" s="101"/>
      <c r="K41" s="156">
        <f t="shared" si="7"/>
        <v>0</v>
      </c>
      <c r="L41" s="160">
        <f t="shared" si="8"/>
        <v>0</v>
      </c>
    </row>
    <row r="42" spans="1:12" ht="22.5" customHeight="1">
      <c r="A42" s="26">
        <v>25</v>
      </c>
      <c r="B42" s="176">
        <f>+'交付金収支報告書'!B81</f>
        <v>0</v>
      </c>
      <c r="C42" s="153">
        <f>+'交付金収支報告書'!I81</f>
        <v>0</v>
      </c>
      <c r="D42" s="103"/>
      <c r="E42" s="157">
        <f t="shared" si="5"/>
        <v>0</v>
      </c>
      <c r="F42" s="153">
        <f>+'交付金収支報告書'!K81</f>
        <v>0</v>
      </c>
      <c r="G42" s="103"/>
      <c r="H42" s="103"/>
      <c r="I42" s="156">
        <f t="shared" si="6"/>
        <v>0</v>
      </c>
      <c r="J42" s="101"/>
      <c r="K42" s="156">
        <f t="shared" si="7"/>
        <v>0</v>
      </c>
      <c r="L42" s="160">
        <f t="shared" si="8"/>
        <v>0</v>
      </c>
    </row>
    <row r="43" spans="1:12" ht="22.5" customHeight="1">
      <c r="A43" s="25">
        <v>26</v>
      </c>
      <c r="B43" s="176">
        <f>+'交付金収支報告書'!B82</f>
        <v>0</v>
      </c>
      <c r="C43" s="153">
        <f>+'交付金収支報告書'!I82</f>
        <v>0</v>
      </c>
      <c r="D43" s="103"/>
      <c r="E43" s="157">
        <f t="shared" si="5"/>
        <v>0</v>
      </c>
      <c r="F43" s="154">
        <f>+'交付金収支報告書'!K82</f>
        <v>0</v>
      </c>
      <c r="G43" s="103"/>
      <c r="H43" s="103"/>
      <c r="I43" s="157">
        <f t="shared" si="6"/>
        <v>0</v>
      </c>
      <c r="J43" s="105"/>
      <c r="K43" s="157">
        <f t="shared" si="7"/>
        <v>0</v>
      </c>
      <c r="L43" s="161">
        <f t="shared" si="8"/>
        <v>0</v>
      </c>
    </row>
    <row r="44" spans="1:12" ht="22.5" customHeight="1">
      <c r="A44" s="26">
        <v>27</v>
      </c>
      <c r="B44" s="176">
        <f>+'交付金収支報告書'!B83</f>
        <v>0</v>
      </c>
      <c r="C44" s="153">
        <f>+'交付金収支報告書'!I83</f>
        <v>0</v>
      </c>
      <c r="D44" s="102"/>
      <c r="E44" s="156">
        <f>+C44+D44</f>
        <v>0</v>
      </c>
      <c r="F44" s="153">
        <f>+'交付金収支報告書'!K83</f>
        <v>0</v>
      </c>
      <c r="G44" s="102"/>
      <c r="H44" s="102"/>
      <c r="I44" s="156">
        <f t="shared" si="6"/>
        <v>0</v>
      </c>
      <c r="J44" s="101"/>
      <c r="K44" s="156">
        <f t="shared" si="7"/>
        <v>0</v>
      </c>
      <c r="L44" s="160">
        <f t="shared" si="8"/>
        <v>0</v>
      </c>
    </row>
    <row r="45" spans="1:12" ht="22.5" customHeight="1">
      <c r="A45" s="25">
        <v>28</v>
      </c>
      <c r="B45" s="176">
        <f>+'交付金収支報告書'!B84</f>
        <v>0</v>
      </c>
      <c r="C45" s="153">
        <f>+'交付金収支報告書'!I84</f>
        <v>0</v>
      </c>
      <c r="D45" s="103"/>
      <c r="E45" s="157">
        <f>+C45+D45</f>
        <v>0</v>
      </c>
      <c r="F45" s="153">
        <f>+'交付金収支報告書'!K84</f>
        <v>0</v>
      </c>
      <c r="G45" s="103"/>
      <c r="H45" s="103"/>
      <c r="I45" s="156">
        <f t="shared" si="6"/>
        <v>0</v>
      </c>
      <c r="J45" s="101"/>
      <c r="K45" s="156">
        <f t="shared" si="7"/>
        <v>0</v>
      </c>
      <c r="L45" s="160">
        <f t="shared" si="8"/>
        <v>0</v>
      </c>
    </row>
    <row r="46" spans="1:12" ht="22.5" customHeight="1">
      <c r="A46" s="26">
        <v>29</v>
      </c>
      <c r="B46" s="176">
        <f>+'交付金収支報告書'!B85</f>
        <v>0</v>
      </c>
      <c r="C46" s="153">
        <f>+'交付金収支報告書'!I85</f>
        <v>0</v>
      </c>
      <c r="D46" s="103"/>
      <c r="E46" s="157">
        <f>+C46+D46</f>
        <v>0</v>
      </c>
      <c r="F46" s="153">
        <f>+'交付金収支報告書'!K85</f>
        <v>0</v>
      </c>
      <c r="G46" s="103"/>
      <c r="H46" s="103"/>
      <c r="I46" s="156">
        <f t="shared" si="6"/>
        <v>0</v>
      </c>
      <c r="J46" s="101"/>
      <c r="K46" s="156">
        <f t="shared" si="7"/>
        <v>0</v>
      </c>
      <c r="L46" s="160">
        <f t="shared" si="8"/>
        <v>0</v>
      </c>
    </row>
    <row r="47" spans="1:12" ht="22.5" customHeight="1" thickBot="1">
      <c r="A47" s="27">
        <v>30</v>
      </c>
      <c r="B47" s="178">
        <f>+'交付金収支報告書'!B86</f>
        <v>0</v>
      </c>
      <c r="C47" s="155">
        <f>+'交付金収支報告書'!I86</f>
        <v>0</v>
      </c>
      <c r="D47" s="104"/>
      <c r="E47" s="158">
        <f>+C47+D47</f>
        <v>0</v>
      </c>
      <c r="F47" s="155">
        <f>+'交付金収支報告書'!K86</f>
        <v>0</v>
      </c>
      <c r="G47" s="104"/>
      <c r="H47" s="104"/>
      <c r="I47" s="159">
        <f t="shared" si="6"/>
        <v>0</v>
      </c>
      <c r="J47" s="92"/>
      <c r="K47" s="159">
        <f t="shared" si="7"/>
        <v>0</v>
      </c>
      <c r="L47" s="162">
        <f t="shared" si="8"/>
        <v>0</v>
      </c>
    </row>
    <row r="48" ht="13.5">
      <c r="A48" t="s">
        <v>155</v>
      </c>
    </row>
    <row r="49" ht="13.5">
      <c r="A49" t="s">
        <v>154</v>
      </c>
    </row>
    <row r="50" ht="13.5">
      <c r="A50" t="s">
        <v>153</v>
      </c>
    </row>
    <row r="51" ht="13.5">
      <c r="A51" t="s">
        <v>152</v>
      </c>
    </row>
    <row r="52" ht="14.25">
      <c r="A52" s="163" t="s">
        <v>147</v>
      </c>
    </row>
    <row r="53" spans="1:12" ht="14.25">
      <c r="A53" s="4" t="s">
        <v>0</v>
      </c>
      <c r="L53" s="5"/>
    </row>
    <row r="54" s="2" customFormat="1" ht="14.25" thickBot="1">
      <c r="L54" s="2" t="s">
        <v>22</v>
      </c>
    </row>
    <row r="55" spans="1:12" s="2" customFormat="1" ht="13.5" customHeight="1">
      <c r="A55" s="291" t="s">
        <v>1</v>
      </c>
      <c r="B55" s="294" t="s">
        <v>2</v>
      </c>
      <c r="C55" s="297" t="s">
        <v>3</v>
      </c>
      <c r="D55" s="298"/>
      <c r="E55" s="299"/>
      <c r="F55" s="297" t="s">
        <v>12</v>
      </c>
      <c r="G55" s="298"/>
      <c r="H55" s="298"/>
      <c r="I55" s="298"/>
      <c r="J55" s="298"/>
      <c r="K55" s="299"/>
      <c r="L55" s="300" t="s">
        <v>11</v>
      </c>
    </row>
    <row r="56" spans="1:12" s="2" customFormat="1" ht="13.5">
      <c r="A56" s="292"/>
      <c r="B56" s="295"/>
      <c r="C56" s="11" t="s">
        <v>13</v>
      </c>
      <c r="D56" s="12" t="s">
        <v>14</v>
      </c>
      <c r="E56" s="11" t="s">
        <v>15</v>
      </c>
      <c r="F56" s="12" t="s">
        <v>16</v>
      </c>
      <c r="G56" s="11" t="s">
        <v>17</v>
      </c>
      <c r="H56" s="12" t="s">
        <v>18</v>
      </c>
      <c r="I56" s="11" t="s">
        <v>19</v>
      </c>
      <c r="J56" s="12" t="s">
        <v>20</v>
      </c>
      <c r="K56" s="11" t="s">
        <v>21</v>
      </c>
      <c r="L56" s="301"/>
    </row>
    <row r="57" spans="1:12" s="3" customFormat="1" ht="41.25" thickBot="1">
      <c r="A57" s="293"/>
      <c r="B57" s="296"/>
      <c r="C57" s="13" t="s">
        <v>4</v>
      </c>
      <c r="D57" s="13" t="s">
        <v>5</v>
      </c>
      <c r="E57" s="13" t="s">
        <v>24</v>
      </c>
      <c r="F57" s="13" t="s">
        <v>6</v>
      </c>
      <c r="G57" s="13" t="s">
        <v>7</v>
      </c>
      <c r="H57" s="13" t="s">
        <v>8</v>
      </c>
      <c r="I57" s="13" t="s">
        <v>25</v>
      </c>
      <c r="J57" s="13" t="s">
        <v>9</v>
      </c>
      <c r="K57" s="13" t="s">
        <v>10</v>
      </c>
      <c r="L57" s="302"/>
    </row>
    <row r="58" spans="1:12" s="2" customFormat="1" ht="24.75" customHeight="1" hidden="1" thickBot="1">
      <c r="A58" s="303" t="s">
        <v>23</v>
      </c>
      <c r="B58" s="304"/>
      <c r="C58" s="150"/>
      <c r="D58" s="151"/>
      <c r="E58" s="151"/>
      <c r="F58" s="150"/>
      <c r="G58" s="151"/>
      <c r="H58" s="151"/>
      <c r="I58" s="151"/>
      <c r="J58" s="151"/>
      <c r="K58" s="151"/>
      <c r="L58" s="152"/>
    </row>
    <row r="59" spans="1:12" ht="22.5" customHeight="1">
      <c r="A59" s="25">
        <v>31</v>
      </c>
      <c r="B59" s="176">
        <f>+'交付金収支報告書'!B87</f>
        <v>0</v>
      </c>
      <c r="C59" s="153">
        <f>+'交付金収支報告書'!I87</f>
        <v>0</v>
      </c>
      <c r="D59" s="102"/>
      <c r="E59" s="156">
        <f>+C59+D59</f>
        <v>0</v>
      </c>
      <c r="F59" s="153">
        <f>+'交付金収支報告書'!K87</f>
        <v>0</v>
      </c>
      <c r="G59" s="102"/>
      <c r="H59" s="102"/>
      <c r="I59" s="156">
        <f>+F59-G59-H59</f>
        <v>0</v>
      </c>
      <c r="J59" s="101"/>
      <c r="K59" s="156">
        <f>+I59+J59</f>
        <v>0</v>
      </c>
      <c r="L59" s="160">
        <f>+E59-K59</f>
        <v>0</v>
      </c>
    </row>
    <row r="60" spans="1:12" ht="22.5" customHeight="1">
      <c r="A60" s="26">
        <v>32</v>
      </c>
      <c r="B60" s="176">
        <f>+'交付金収支報告書'!B88</f>
        <v>0</v>
      </c>
      <c r="C60" s="153">
        <f>+'交付金収支報告書'!I88</f>
        <v>0</v>
      </c>
      <c r="D60" s="103"/>
      <c r="E60" s="157">
        <f aca="true" t="shared" si="9" ref="E60:E69">+C60+D60</f>
        <v>0</v>
      </c>
      <c r="F60" s="153">
        <f>+'交付金収支報告書'!K88</f>
        <v>0</v>
      </c>
      <c r="G60" s="103"/>
      <c r="H60" s="103"/>
      <c r="I60" s="156">
        <f aca="true" t="shared" si="10" ref="I60:I73">+F60-G60-H60</f>
        <v>0</v>
      </c>
      <c r="J60" s="101"/>
      <c r="K60" s="156">
        <f aca="true" t="shared" si="11" ref="K60:K73">+I60+J60</f>
        <v>0</v>
      </c>
      <c r="L60" s="160">
        <f aca="true" t="shared" si="12" ref="L60:L73">+E60-K60</f>
        <v>0</v>
      </c>
    </row>
    <row r="61" spans="1:12" ht="22.5" customHeight="1">
      <c r="A61" s="25">
        <v>33</v>
      </c>
      <c r="B61" s="176">
        <f>+'交付金収支報告書'!B89</f>
        <v>0</v>
      </c>
      <c r="C61" s="153">
        <f>+'交付金収支報告書'!I89</f>
        <v>0</v>
      </c>
      <c r="D61" s="103"/>
      <c r="E61" s="157">
        <f t="shared" si="9"/>
        <v>0</v>
      </c>
      <c r="F61" s="153">
        <f>+'交付金収支報告書'!K89</f>
        <v>0</v>
      </c>
      <c r="G61" s="103"/>
      <c r="H61" s="103"/>
      <c r="I61" s="156">
        <f t="shared" si="10"/>
        <v>0</v>
      </c>
      <c r="J61" s="101"/>
      <c r="K61" s="156">
        <f t="shared" si="11"/>
        <v>0</v>
      </c>
      <c r="L61" s="160">
        <f t="shared" si="12"/>
        <v>0</v>
      </c>
    </row>
    <row r="62" spans="1:12" ht="22.5" customHeight="1">
      <c r="A62" s="26">
        <v>34</v>
      </c>
      <c r="B62" s="176">
        <f>+'交付金収支報告書'!B90</f>
        <v>0</v>
      </c>
      <c r="C62" s="153">
        <f>+'交付金収支報告書'!I90</f>
        <v>0</v>
      </c>
      <c r="D62" s="103"/>
      <c r="E62" s="157">
        <f t="shared" si="9"/>
        <v>0</v>
      </c>
      <c r="F62" s="153">
        <f>+'交付金収支報告書'!K90</f>
        <v>0</v>
      </c>
      <c r="G62" s="103"/>
      <c r="H62" s="103"/>
      <c r="I62" s="156">
        <f t="shared" si="10"/>
        <v>0</v>
      </c>
      <c r="J62" s="101"/>
      <c r="K62" s="156">
        <f t="shared" si="11"/>
        <v>0</v>
      </c>
      <c r="L62" s="160">
        <f t="shared" si="12"/>
        <v>0</v>
      </c>
    </row>
    <row r="63" spans="1:12" ht="22.5" customHeight="1">
      <c r="A63" s="25">
        <v>35</v>
      </c>
      <c r="B63" s="176">
        <f>+'交付金収支報告書'!B91</f>
        <v>0</v>
      </c>
      <c r="C63" s="153">
        <f>+'交付金収支報告書'!I91</f>
        <v>0</v>
      </c>
      <c r="D63" s="103"/>
      <c r="E63" s="157">
        <f t="shared" si="9"/>
        <v>0</v>
      </c>
      <c r="F63" s="153">
        <f>+'交付金収支報告書'!K91</f>
        <v>0</v>
      </c>
      <c r="G63" s="103"/>
      <c r="H63" s="103"/>
      <c r="I63" s="156">
        <f t="shared" si="10"/>
        <v>0</v>
      </c>
      <c r="J63" s="101"/>
      <c r="K63" s="156">
        <f t="shared" si="11"/>
        <v>0</v>
      </c>
      <c r="L63" s="160">
        <f t="shared" si="12"/>
        <v>0</v>
      </c>
    </row>
    <row r="64" spans="1:12" ht="22.5" customHeight="1">
      <c r="A64" s="26">
        <v>36</v>
      </c>
      <c r="B64" s="176">
        <f>+'交付金収支報告書'!B92</f>
        <v>0</v>
      </c>
      <c r="C64" s="153">
        <f>+'交付金収支報告書'!I92</f>
        <v>0</v>
      </c>
      <c r="D64" s="103"/>
      <c r="E64" s="157">
        <f t="shared" si="9"/>
        <v>0</v>
      </c>
      <c r="F64" s="153">
        <f>+'交付金収支報告書'!K92</f>
        <v>0</v>
      </c>
      <c r="G64" s="103"/>
      <c r="H64" s="103"/>
      <c r="I64" s="156">
        <f t="shared" si="10"/>
        <v>0</v>
      </c>
      <c r="J64" s="101"/>
      <c r="K64" s="156">
        <f t="shared" si="11"/>
        <v>0</v>
      </c>
      <c r="L64" s="160">
        <f t="shared" si="12"/>
        <v>0</v>
      </c>
    </row>
    <row r="65" spans="1:12" ht="22.5" customHeight="1">
      <c r="A65" s="25">
        <v>37</v>
      </c>
      <c r="B65" s="176">
        <f>+'交付金収支報告書'!B93</f>
        <v>0</v>
      </c>
      <c r="C65" s="153">
        <f>+'交付金収支報告書'!I93</f>
        <v>0</v>
      </c>
      <c r="D65" s="103"/>
      <c r="E65" s="157">
        <f t="shared" si="9"/>
        <v>0</v>
      </c>
      <c r="F65" s="153">
        <f>+'交付金収支報告書'!K93</f>
        <v>0</v>
      </c>
      <c r="G65" s="103"/>
      <c r="H65" s="103"/>
      <c r="I65" s="156">
        <f t="shared" si="10"/>
        <v>0</v>
      </c>
      <c r="J65" s="101"/>
      <c r="K65" s="156">
        <f t="shared" si="11"/>
        <v>0</v>
      </c>
      <c r="L65" s="160">
        <f t="shared" si="12"/>
        <v>0</v>
      </c>
    </row>
    <row r="66" spans="1:12" ht="22.5" customHeight="1">
      <c r="A66" s="26">
        <v>38</v>
      </c>
      <c r="B66" s="176">
        <f>+'交付金収支報告書'!B94</f>
        <v>0</v>
      </c>
      <c r="C66" s="153">
        <f>+'交付金収支報告書'!I94</f>
        <v>0</v>
      </c>
      <c r="D66" s="103"/>
      <c r="E66" s="157">
        <f t="shared" si="9"/>
        <v>0</v>
      </c>
      <c r="F66" s="153">
        <f>+'交付金収支報告書'!K94</f>
        <v>0</v>
      </c>
      <c r="G66" s="103"/>
      <c r="H66" s="103"/>
      <c r="I66" s="156">
        <f t="shared" si="10"/>
        <v>0</v>
      </c>
      <c r="J66" s="101"/>
      <c r="K66" s="156">
        <f t="shared" si="11"/>
        <v>0</v>
      </c>
      <c r="L66" s="160">
        <f t="shared" si="12"/>
        <v>0</v>
      </c>
    </row>
    <row r="67" spans="1:12" ht="22.5" customHeight="1">
      <c r="A67" s="25">
        <v>39</v>
      </c>
      <c r="B67" s="176">
        <f>+'交付金収支報告書'!B95</f>
        <v>0</v>
      </c>
      <c r="C67" s="153">
        <f>+'交付金収支報告書'!I95</f>
        <v>0</v>
      </c>
      <c r="D67" s="103"/>
      <c r="E67" s="157">
        <f t="shared" si="9"/>
        <v>0</v>
      </c>
      <c r="F67" s="153">
        <f>+'交付金収支報告書'!K95</f>
        <v>0</v>
      </c>
      <c r="G67" s="103"/>
      <c r="H67" s="103"/>
      <c r="I67" s="156">
        <f t="shared" si="10"/>
        <v>0</v>
      </c>
      <c r="J67" s="101"/>
      <c r="K67" s="156">
        <f t="shared" si="11"/>
        <v>0</v>
      </c>
      <c r="L67" s="160">
        <f t="shared" si="12"/>
        <v>0</v>
      </c>
    </row>
    <row r="68" spans="1:12" ht="22.5" customHeight="1">
      <c r="A68" s="26">
        <v>40</v>
      </c>
      <c r="B68" s="176">
        <f>+'交付金収支報告書'!B96</f>
        <v>0</v>
      </c>
      <c r="C68" s="153">
        <f>+'交付金収支報告書'!I96</f>
        <v>0</v>
      </c>
      <c r="D68" s="103"/>
      <c r="E68" s="157">
        <f t="shared" si="9"/>
        <v>0</v>
      </c>
      <c r="F68" s="153">
        <f>+'交付金収支報告書'!K96</f>
        <v>0</v>
      </c>
      <c r="G68" s="103"/>
      <c r="H68" s="103"/>
      <c r="I68" s="156">
        <f t="shared" si="10"/>
        <v>0</v>
      </c>
      <c r="J68" s="101"/>
      <c r="K68" s="156">
        <f t="shared" si="11"/>
        <v>0</v>
      </c>
      <c r="L68" s="160">
        <f t="shared" si="12"/>
        <v>0</v>
      </c>
    </row>
    <row r="69" spans="1:12" ht="22.5" customHeight="1">
      <c r="A69" s="25">
        <v>41</v>
      </c>
      <c r="B69" s="176">
        <f>+'交付金収支報告書'!B97</f>
        <v>0</v>
      </c>
      <c r="C69" s="153">
        <f>+'交付金収支報告書'!I97</f>
        <v>0</v>
      </c>
      <c r="D69" s="103"/>
      <c r="E69" s="157">
        <f t="shared" si="9"/>
        <v>0</v>
      </c>
      <c r="F69" s="154">
        <f>+'交付金収支報告書'!K97</f>
        <v>0</v>
      </c>
      <c r="G69" s="103"/>
      <c r="H69" s="103"/>
      <c r="I69" s="157">
        <f t="shared" si="10"/>
        <v>0</v>
      </c>
      <c r="J69" s="105"/>
      <c r="K69" s="157">
        <f t="shared" si="11"/>
        <v>0</v>
      </c>
      <c r="L69" s="161">
        <f t="shared" si="12"/>
        <v>0</v>
      </c>
    </row>
    <row r="70" spans="1:12" ht="22.5" customHeight="1">
      <c r="A70" s="26">
        <v>42</v>
      </c>
      <c r="B70" s="176">
        <f>+'交付金収支報告書'!B98</f>
        <v>0</v>
      </c>
      <c r="C70" s="153">
        <f>+'交付金収支報告書'!I98</f>
        <v>0</v>
      </c>
      <c r="D70" s="102"/>
      <c r="E70" s="156">
        <f>+C70+D70</f>
        <v>0</v>
      </c>
      <c r="F70" s="153">
        <f>+'交付金収支報告書'!K98</f>
        <v>0</v>
      </c>
      <c r="G70" s="102"/>
      <c r="H70" s="102"/>
      <c r="I70" s="156">
        <f t="shared" si="10"/>
        <v>0</v>
      </c>
      <c r="J70" s="101"/>
      <c r="K70" s="156">
        <f t="shared" si="11"/>
        <v>0</v>
      </c>
      <c r="L70" s="160">
        <f t="shared" si="12"/>
        <v>0</v>
      </c>
    </row>
    <row r="71" spans="1:12" ht="22.5" customHeight="1">
      <c r="A71" s="25">
        <v>43</v>
      </c>
      <c r="B71" s="176">
        <f>+'交付金収支報告書'!B99</f>
        <v>0</v>
      </c>
      <c r="C71" s="153">
        <f>+'交付金収支報告書'!I99</f>
        <v>0</v>
      </c>
      <c r="D71" s="103"/>
      <c r="E71" s="157">
        <f>+C71+D71</f>
        <v>0</v>
      </c>
      <c r="F71" s="153">
        <f>+'交付金収支報告書'!K99</f>
        <v>0</v>
      </c>
      <c r="G71" s="103"/>
      <c r="H71" s="103"/>
      <c r="I71" s="156">
        <f t="shared" si="10"/>
        <v>0</v>
      </c>
      <c r="J71" s="101"/>
      <c r="K71" s="156">
        <f t="shared" si="11"/>
        <v>0</v>
      </c>
      <c r="L71" s="160">
        <f t="shared" si="12"/>
        <v>0</v>
      </c>
    </row>
    <row r="72" spans="1:12" ht="22.5" customHeight="1">
      <c r="A72" s="26">
        <v>44</v>
      </c>
      <c r="B72" s="176">
        <f>+'交付金収支報告書'!B100</f>
        <v>0</v>
      </c>
      <c r="C72" s="153">
        <f>+'交付金収支報告書'!I100</f>
        <v>0</v>
      </c>
      <c r="D72" s="103"/>
      <c r="E72" s="157">
        <f>+C72+D72</f>
        <v>0</v>
      </c>
      <c r="F72" s="153">
        <f>+'交付金収支報告書'!K100</f>
        <v>0</v>
      </c>
      <c r="G72" s="103"/>
      <c r="H72" s="103"/>
      <c r="I72" s="156">
        <f t="shared" si="10"/>
        <v>0</v>
      </c>
      <c r="J72" s="101"/>
      <c r="K72" s="156">
        <f t="shared" si="11"/>
        <v>0</v>
      </c>
      <c r="L72" s="160">
        <f t="shared" si="12"/>
        <v>0</v>
      </c>
    </row>
    <row r="73" spans="1:12" ht="22.5" customHeight="1" thickBot="1">
      <c r="A73" s="27">
        <v>45</v>
      </c>
      <c r="B73" s="179">
        <f>+'交付金収支報告書'!B101</f>
        <v>0</v>
      </c>
      <c r="C73" s="155">
        <f>+'交付金収支報告書'!I101</f>
        <v>0</v>
      </c>
      <c r="D73" s="104"/>
      <c r="E73" s="158">
        <f>+C73+D73</f>
        <v>0</v>
      </c>
      <c r="F73" s="155">
        <f>+'交付金収支報告書'!K101</f>
        <v>0</v>
      </c>
      <c r="G73" s="104"/>
      <c r="H73" s="104"/>
      <c r="I73" s="159">
        <f t="shared" si="10"/>
        <v>0</v>
      </c>
      <c r="J73" s="92"/>
      <c r="K73" s="159">
        <f t="shared" si="11"/>
        <v>0</v>
      </c>
      <c r="L73" s="162">
        <f t="shared" si="12"/>
        <v>0</v>
      </c>
    </row>
    <row r="74" ht="13.5">
      <c r="A74" t="s">
        <v>155</v>
      </c>
    </row>
    <row r="75" ht="13.5">
      <c r="A75" t="s">
        <v>154</v>
      </c>
    </row>
    <row r="76" ht="13.5">
      <c r="A76" t="s">
        <v>153</v>
      </c>
    </row>
    <row r="77" ht="13.5">
      <c r="A77" t="s">
        <v>152</v>
      </c>
    </row>
    <row r="78" ht="14.25">
      <c r="A78" s="163" t="s">
        <v>147</v>
      </c>
    </row>
    <row r="79" spans="1:12" ht="14.25">
      <c r="A79" s="4" t="s">
        <v>0</v>
      </c>
      <c r="L79" s="5"/>
    </row>
    <row r="80" s="2" customFormat="1" ht="14.25" thickBot="1">
      <c r="L80" s="2" t="s">
        <v>22</v>
      </c>
    </row>
    <row r="81" spans="1:12" s="2" customFormat="1" ht="13.5" customHeight="1">
      <c r="A81" s="291" t="s">
        <v>1</v>
      </c>
      <c r="B81" s="294" t="s">
        <v>2</v>
      </c>
      <c r="C81" s="297" t="s">
        <v>3</v>
      </c>
      <c r="D81" s="298"/>
      <c r="E81" s="299"/>
      <c r="F81" s="297" t="s">
        <v>12</v>
      </c>
      <c r="G81" s="298"/>
      <c r="H81" s="298"/>
      <c r="I81" s="298"/>
      <c r="J81" s="298"/>
      <c r="K81" s="299"/>
      <c r="L81" s="300" t="s">
        <v>11</v>
      </c>
    </row>
    <row r="82" spans="1:12" s="2" customFormat="1" ht="13.5">
      <c r="A82" s="292"/>
      <c r="B82" s="295"/>
      <c r="C82" s="11" t="s">
        <v>13</v>
      </c>
      <c r="D82" s="12" t="s">
        <v>14</v>
      </c>
      <c r="E82" s="11" t="s">
        <v>15</v>
      </c>
      <c r="F82" s="12" t="s">
        <v>16</v>
      </c>
      <c r="G82" s="11" t="s">
        <v>17</v>
      </c>
      <c r="H82" s="12" t="s">
        <v>18</v>
      </c>
      <c r="I82" s="11" t="s">
        <v>19</v>
      </c>
      <c r="J82" s="12" t="s">
        <v>20</v>
      </c>
      <c r="K82" s="11" t="s">
        <v>21</v>
      </c>
      <c r="L82" s="301"/>
    </row>
    <row r="83" spans="1:12" s="3" customFormat="1" ht="41.25" thickBot="1">
      <c r="A83" s="293"/>
      <c r="B83" s="296"/>
      <c r="C83" s="13" t="s">
        <v>4</v>
      </c>
      <c r="D83" s="13" t="s">
        <v>5</v>
      </c>
      <c r="E83" s="13" t="s">
        <v>24</v>
      </c>
      <c r="F83" s="13" t="s">
        <v>6</v>
      </c>
      <c r="G83" s="13" t="s">
        <v>7</v>
      </c>
      <c r="H83" s="13" t="s">
        <v>8</v>
      </c>
      <c r="I83" s="13" t="s">
        <v>25</v>
      </c>
      <c r="J83" s="13" t="s">
        <v>9</v>
      </c>
      <c r="K83" s="13" t="s">
        <v>10</v>
      </c>
      <c r="L83" s="302"/>
    </row>
    <row r="84" spans="1:12" s="2" customFormat="1" ht="24.75" customHeight="1" hidden="1" thickBot="1">
      <c r="A84" s="303" t="s">
        <v>23</v>
      </c>
      <c r="B84" s="304"/>
      <c r="C84" s="150"/>
      <c r="D84" s="151"/>
      <c r="E84" s="151"/>
      <c r="F84" s="150"/>
      <c r="G84" s="151"/>
      <c r="H84" s="151"/>
      <c r="I84" s="151"/>
      <c r="J84" s="151"/>
      <c r="K84" s="151"/>
      <c r="L84" s="152"/>
    </row>
    <row r="85" spans="1:12" ht="22.5" customHeight="1">
      <c r="A85" s="25">
        <v>46</v>
      </c>
      <c r="B85" s="176">
        <f>+'交付金収支報告書'!B102</f>
        <v>0</v>
      </c>
      <c r="C85" s="153">
        <f>+'交付金収支報告書'!I102</f>
        <v>0</v>
      </c>
      <c r="D85" s="102"/>
      <c r="E85" s="156">
        <f>+C85+D85</f>
        <v>0</v>
      </c>
      <c r="F85" s="153">
        <f>+'交付金収支報告書'!K102</f>
        <v>0</v>
      </c>
      <c r="G85" s="102"/>
      <c r="H85" s="102"/>
      <c r="I85" s="156">
        <f>+F85-G85-H85</f>
        <v>0</v>
      </c>
      <c r="J85" s="101"/>
      <c r="K85" s="156">
        <f>+I85+J85</f>
        <v>0</v>
      </c>
      <c r="L85" s="160">
        <f>+E85-K85</f>
        <v>0</v>
      </c>
    </row>
    <row r="86" spans="1:12" ht="22.5" customHeight="1">
      <c r="A86" s="25">
        <v>47</v>
      </c>
      <c r="B86" s="176">
        <f>+'交付金収支報告書'!B103</f>
        <v>0</v>
      </c>
      <c r="C86" s="153">
        <f>+'交付金収支報告書'!I103</f>
        <v>0</v>
      </c>
      <c r="D86" s="103"/>
      <c r="E86" s="157">
        <f>+C86+D86</f>
        <v>0</v>
      </c>
      <c r="F86" s="153">
        <f>+'交付金収支報告書'!K103</f>
        <v>0</v>
      </c>
      <c r="G86" s="103"/>
      <c r="H86" s="103"/>
      <c r="I86" s="156">
        <f>+F86-G86-H86</f>
        <v>0</v>
      </c>
      <c r="J86" s="101"/>
      <c r="K86" s="156">
        <f>+I86+J86</f>
        <v>0</v>
      </c>
      <c r="L86" s="160">
        <f>+E86-K86</f>
        <v>0</v>
      </c>
    </row>
    <row r="87" spans="1:12" ht="22.5" customHeight="1">
      <c r="A87" s="25">
        <v>48</v>
      </c>
      <c r="B87" s="176">
        <f>+'交付金収支報告書'!B104</f>
        <v>0</v>
      </c>
      <c r="C87" s="153">
        <f>+'交付金収支報告書'!I104</f>
        <v>0</v>
      </c>
      <c r="D87" s="103"/>
      <c r="E87" s="157">
        <f>+C87+D87</f>
        <v>0</v>
      </c>
      <c r="F87" s="153">
        <f>+'交付金収支報告書'!K104</f>
        <v>0</v>
      </c>
      <c r="G87" s="103"/>
      <c r="H87" s="103"/>
      <c r="I87" s="156">
        <f>+F87-G87-H87</f>
        <v>0</v>
      </c>
      <c r="J87" s="101"/>
      <c r="K87" s="156">
        <f>+I87+J87</f>
        <v>0</v>
      </c>
      <c r="L87" s="160">
        <f>+E87-K87</f>
        <v>0</v>
      </c>
    </row>
    <row r="88" spans="1:12" ht="22.5" customHeight="1">
      <c r="A88" s="25">
        <v>49</v>
      </c>
      <c r="B88" s="176">
        <f>+'交付金収支報告書'!B105</f>
        <v>0</v>
      </c>
      <c r="C88" s="153">
        <f>+'交付金収支報告書'!I105</f>
        <v>0</v>
      </c>
      <c r="D88" s="103"/>
      <c r="E88" s="157">
        <f>+C88+D88</f>
        <v>0</v>
      </c>
      <c r="F88" s="153">
        <f>+'交付金収支報告書'!K105</f>
        <v>0</v>
      </c>
      <c r="G88" s="103"/>
      <c r="H88" s="103"/>
      <c r="I88" s="156">
        <f>+F88-G88-H88</f>
        <v>0</v>
      </c>
      <c r="J88" s="101"/>
      <c r="K88" s="156">
        <f>+I88+J88</f>
        <v>0</v>
      </c>
      <c r="L88" s="160">
        <f>+E88-K88</f>
        <v>0</v>
      </c>
    </row>
    <row r="89" spans="1:12" ht="22.5" customHeight="1">
      <c r="A89" s="25">
        <v>50</v>
      </c>
      <c r="B89" s="176">
        <f>+'交付金収支報告書'!B106</f>
        <v>0</v>
      </c>
      <c r="C89" s="153">
        <f>+'交付金収支報告書'!I106</f>
        <v>0</v>
      </c>
      <c r="D89" s="103"/>
      <c r="E89" s="157">
        <f>+C89+D89</f>
        <v>0</v>
      </c>
      <c r="F89" s="153">
        <f>+'交付金収支報告書'!K106</f>
        <v>0</v>
      </c>
      <c r="G89" s="103"/>
      <c r="H89" s="103"/>
      <c r="I89" s="156">
        <f>+F89-G89-H89</f>
        <v>0</v>
      </c>
      <c r="J89" s="101"/>
      <c r="K89" s="156">
        <f>+I89+J89</f>
        <v>0</v>
      </c>
      <c r="L89" s="160">
        <f>+E89-K89</f>
        <v>0</v>
      </c>
    </row>
    <row r="90" spans="1:12" ht="22.5" customHeight="1">
      <c r="A90" s="25">
        <v>51</v>
      </c>
      <c r="B90" s="176"/>
      <c r="C90" s="153"/>
      <c r="D90" s="103"/>
      <c r="E90" s="157"/>
      <c r="F90" s="153"/>
      <c r="G90" s="103"/>
      <c r="H90" s="103"/>
      <c r="I90" s="156"/>
      <c r="J90" s="101"/>
      <c r="K90" s="156"/>
      <c r="L90" s="160"/>
    </row>
    <row r="91" spans="1:12" ht="22.5" customHeight="1">
      <c r="A91" s="25">
        <v>52</v>
      </c>
      <c r="B91" s="176"/>
      <c r="C91" s="153"/>
      <c r="D91" s="103"/>
      <c r="E91" s="157"/>
      <c r="F91" s="153"/>
      <c r="G91" s="103"/>
      <c r="H91" s="103"/>
      <c r="I91" s="156"/>
      <c r="J91" s="101"/>
      <c r="K91" s="156"/>
      <c r="L91" s="160"/>
    </row>
    <row r="92" spans="1:12" ht="22.5" customHeight="1">
      <c r="A92" s="25">
        <v>53</v>
      </c>
      <c r="B92" s="176"/>
      <c r="C92" s="153"/>
      <c r="D92" s="103"/>
      <c r="E92" s="157"/>
      <c r="F92" s="153"/>
      <c r="G92" s="103"/>
      <c r="H92" s="103"/>
      <c r="I92" s="156"/>
      <c r="J92" s="101"/>
      <c r="K92" s="156"/>
      <c r="L92" s="160"/>
    </row>
    <row r="93" spans="1:12" ht="22.5" customHeight="1">
      <c r="A93" s="25">
        <v>54</v>
      </c>
      <c r="B93" s="176"/>
      <c r="C93" s="153"/>
      <c r="D93" s="103"/>
      <c r="E93" s="157"/>
      <c r="F93" s="153"/>
      <c r="G93" s="103"/>
      <c r="H93" s="103"/>
      <c r="I93" s="156"/>
      <c r="J93" s="101"/>
      <c r="K93" s="156"/>
      <c r="L93" s="160"/>
    </row>
    <row r="94" spans="1:12" ht="22.5" customHeight="1">
      <c r="A94" s="25">
        <v>55</v>
      </c>
      <c r="B94" s="176"/>
      <c r="C94" s="153"/>
      <c r="D94" s="103"/>
      <c r="E94" s="157"/>
      <c r="F94" s="153"/>
      <c r="G94" s="103"/>
      <c r="H94" s="103"/>
      <c r="I94" s="156"/>
      <c r="J94" s="101"/>
      <c r="K94" s="156"/>
      <c r="L94" s="160"/>
    </row>
    <row r="95" spans="1:12" ht="22.5" customHeight="1">
      <c r="A95" s="25">
        <v>56</v>
      </c>
      <c r="B95" s="176"/>
      <c r="C95" s="154"/>
      <c r="D95" s="103"/>
      <c r="E95" s="157"/>
      <c r="F95" s="154"/>
      <c r="G95" s="103"/>
      <c r="H95" s="103"/>
      <c r="I95" s="157"/>
      <c r="J95" s="105"/>
      <c r="K95" s="157"/>
      <c r="L95" s="161"/>
    </row>
    <row r="96" spans="1:12" ht="22.5" customHeight="1">
      <c r="A96" s="25">
        <v>57</v>
      </c>
      <c r="B96" s="176"/>
      <c r="C96" s="153"/>
      <c r="D96" s="102"/>
      <c r="E96" s="156"/>
      <c r="F96" s="153"/>
      <c r="G96" s="102"/>
      <c r="H96" s="102"/>
      <c r="I96" s="156"/>
      <c r="J96" s="101"/>
      <c r="K96" s="156"/>
      <c r="L96" s="160"/>
    </row>
    <row r="97" spans="1:12" ht="22.5" customHeight="1">
      <c r="A97" s="25">
        <v>58</v>
      </c>
      <c r="B97" s="176"/>
      <c r="C97" s="153"/>
      <c r="D97" s="103"/>
      <c r="E97" s="157"/>
      <c r="F97" s="153"/>
      <c r="G97" s="103"/>
      <c r="H97" s="103"/>
      <c r="I97" s="156"/>
      <c r="J97" s="101"/>
      <c r="K97" s="156"/>
      <c r="L97" s="160"/>
    </row>
    <row r="98" spans="1:12" ht="22.5" customHeight="1">
      <c r="A98" s="25">
        <v>59</v>
      </c>
      <c r="B98" s="176"/>
      <c r="C98" s="153"/>
      <c r="D98" s="103"/>
      <c r="E98" s="157"/>
      <c r="F98" s="153"/>
      <c r="G98" s="103"/>
      <c r="H98" s="103"/>
      <c r="I98" s="156"/>
      <c r="J98" s="101"/>
      <c r="K98" s="156"/>
      <c r="L98" s="160"/>
    </row>
    <row r="99" spans="1:12" ht="22.5" customHeight="1" thickBot="1">
      <c r="A99" s="27">
        <v>60</v>
      </c>
      <c r="B99" s="179"/>
      <c r="C99" s="155"/>
      <c r="D99" s="104"/>
      <c r="E99" s="158"/>
      <c r="F99" s="155"/>
      <c r="G99" s="104"/>
      <c r="H99" s="104"/>
      <c r="I99" s="159"/>
      <c r="J99" s="92"/>
      <c r="K99" s="159"/>
      <c r="L99" s="162"/>
    </row>
    <row r="100" ht="12.75">
      <c r="A100" t="s">
        <v>155</v>
      </c>
    </row>
    <row r="101" ht="12.75">
      <c r="A101" t="s">
        <v>154</v>
      </c>
    </row>
    <row r="102" ht="12.75">
      <c r="A102" t="s">
        <v>153</v>
      </c>
    </row>
    <row r="103" ht="12.75">
      <c r="A103" t="s">
        <v>152</v>
      </c>
    </row>
    <row r="104" ht="12.75">
      <c r="A104" s="163" t="s">
        <v>147</v>
      </c>
    </row>
  </sheetData>
  <sheetProtection insertRows="0"/>
  <mergeCells count="24">
    <mergeCell ref="A3:A5"/>
    <mergeCell ref="B3:B5"/>
    <mergeCell ref="L3:L5"/>
    <mergeCell ref="A6:B6"/>
    <mergeCell ref="C3:E3"/>
    <mergeCell ref="F3:K3"/>
    <mergeCell ref="A29:A31"/>
    <mergeCell ref="B29:B31"/>
    <mergeCell ref="C29:E29"/>
    <mergeCell ref="F29:K29"/>
    <mergeCell ref="L29:L31"/>
    <mergeCell ref="A32:B32"/>
    <mergeCell ref="A55:A57"/>
    <mergeCell ref="B55:B57"/>
    <mergeCell ref="C55:E55"/>
    <mergeCell ref="F55:K55"/>
    <mergeCell ref="L55:L57"/>
    <mergeCell ref="A58:B58"/>
    <mergeCell ref="A81:A83"/>
    <mergeCell ref="B81:B83"/>
    <mergeCell ref="C81:E81"/>
    <mergeCell ref="F81:K81"/>
    <mergeCell ref="L81:L83"/>
    <mergeCell ref="A84:B84"/>
  </mergeCells>
  <printOptions/>
  <pageMargins left="0.7480314960629921" right="0.7480314960629921" top="0.7874015748031497" bottom="0.3937007874015748" header="0.5118110236220472" footer="0.5118110236220472"/>
  <pageSetup horizontalDpi="300" verticalDpi="300" orientation="landscape" paperSize="9" scale="79" r:id="rId4"/>
  <headerFooter alignWithMargins="0">
    <oddFooter xml:space="preserve">&amp;C&amp;P 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36"/>
  <sheetViews>
    <sheetView view="pageBreakPreview" zoomScaleSheetLayoutView="100" zoomScalePageLayoutView="0" workbookViewId="0" topLeftCell="A8">
      <selection activeCell="Q12" sqref="Q12"/>
    </sheetView>
  </sheetViews>
  <sheetFormatPr defaultColWidth="9.00390625" defaultRowHeight="13.5"/>
  <cols>
    <col min="1" max="1" width="11.125" style="7" customWidth="1"/>
    <col min="2" max="2" width="4.625" style="7" customWidth="1"/>
    <col min="3" max="3" width="14.125" style="7" customWidth="1"/>
    <col min="4" max="4" width="10.875" style="7" customWidth="1"/>
    <col min="5" max="5" width="10.125" style="7" customWidth="1"/>
    <col min="6" max="6" width="7.125" style="7" customWidth="1"/>
    <col min="7" max="7" width="9.625" style="7" customWidth="1"/>
    <col min="8" max="8" width="9.875" style="7" customWidth="1"/>
    <col min="9" max="10" width="9.375" style="7" customWidth="1"/>
    <col min="11" max="11" width="9.625" style="7" customWidth="1"/>
    <col min="12" max="12" width="10.625" style="7" customWidth="1"/>
    <col min="13" max="16384" width="9.00390625" style="7" customWidth="1"/>
  </cols>
  <sheetData>
    <row r="1" s="4" customFormat="1" ht="14.25">
      <c r="A1" s="4" t="s">
        <v>125</v>
      </c>
    </row>
    <row r="2" spans="1:3" ht="18.75" customHeight="1">
      <c r="A2" s="32"/>
      <c r="B2" s="313"/>
      <c r="C2" s="313"/>
    </row>
    <row r="3" spans="1:6" ht="18.75" customHeight="1">
      <c r="A3" s="314" t="s">
        <v>27</v>
      </c>
      <c r="B3" s="314"/>
      <c r="C3" s="59" t="s">
        <v>127</v>
      </c>
      <c r="D3" s="59" t="s">
        <v>129</v>
      </c>
      <c r="E3" s="315" t="s">
        <v>130</v>
      </c>
      <c r="F3" s="316"/>
    </row>
    <row r="4" spans="1:6" ht="18.75" customHeight="1">
      <c r="A4" s="318" t="s">
        <v>165</v>
      </c>
      <c r="B4" s="319"/>
      <c r="C4" s="196" t="s">
        <v>172</v>
      </c>
      <c r="D4" s="74">
        <v>1500000</v>
      </c>
      <c r="E4" s="67">
        <v>7</v>
      </c>
      <c r="F4" s="202">
        <v>84</v>
      </c>
    </row>
    <row r="5" spans="1:11" ht="33" customHeight="1">
      <c r="A5" s="320" t="s">
        <v>143</v>
      </c>
      <c r="B5" s="321"/>
      <c r="C5" s="10" t="s">
        <v>132</v>
      </c>
      <c r="D5" s="70" t="s">
        <v>133</v>
      </c>
      <c r="E5" s="70" t="s">
        <v>131</v>
      </c>
      <c r="F5" s="68"/>
      <c r="G5" s="69"/>
      <c r="H5" s="64"/>
      <c r="I5" s="65"/>
      <c r="J5" s="61"/>
      <c r="K5" s="60"/>
    </row>
    <row r="6" spans="1:11" ht="18.75" customHeight="1">
      <c r="A6" s="322">
        <v>1500000</v>
      </c>
      <c r="B6" s="323"/>
      <c r="C6" s="174">
        <f>ROUND((1/E4),3)</f>
        <v>0.143</v>
      </c>
      <c r="D6" s="80">
        <f>+A6*C6</f>
        <v>214499.99999999997</v>
      </c>
      <c r="E6" s="75">
        <v>1</v>
      </c>
      <c r="F6" s="68"/>
      <c r="G6" s="69"/>
      <c r="H6" s="64"/>
      <c r="I6" s="65"/>
      <c r="J6" s="61"/>
      <c r="K6" s="60"/>
    </row>
    <row r="7" spans="1:8" ht="18.75" customHeight="1" thickBot="1">
      <c r="A7" s="32"/>
      <c r="B7" s="55"/>
      <c r="C7" s="58"/>
      <c r="D7" s="76"/>
      <c r="E7" s="76"/>
      <c r="F7" s="76"/>
      <c r="G7" s="76"/>
      <c r="H7" s="76"/>
    </row>
    <row r="8" spans="1:5" s="6" customFormat="1" ht="45" customHeight="1">
      <c r="A8" s="10" t="s">
        <v>128</v>
      </c>
      <c r="B8" s="10" t="s">
        <v>134</v>
      </c>
      <c r="C8" s="73" t="s">
        <v>135</v>
      </c>
      <c r="D8" s="79" t="s">
        <v>136</v>
      </c>
      <c r="E8" s="72" t="s">
        <v>137</v>
      </c>
    </row>
    <row r="9" spans="1:6" ht="18.75" customHeight="1">
      <c r="A9" s="81" t="s">
        <v>158</v>
      </c>
      <c r="B9" s="28">
        <v>10</v>
      </c>
      <c r="C9" s="84">
        <f>+$D$6*B9/12</f>
        <v>178749.99999999997</v>
      </c>
      <c r="D9" s="87">
        <f>+C9*$E$6</f>
        <v>178749.99999999997</v>
      </c>
      <c r="E9" s="88">
        <f>+$A$6-D9</f>
        <v>1321250</v>
      </c>
      <c r="F9" s="76"/>
    </row>
    <row r="10" spans="1:6" ht="18.75" customHeight="1">
      <c r="A10" s="81" t="s">
        <v>159</v>
      </c>
      <c r="B10" s="28">
        <v>12</v>
      </c>
      <c r="C10" s="84">
        <f aca="true" t="shared" si="0" ref="C10:C15">+$D$6*B10/12</f>
        <v>214499.99999999997</v>
      </c>
      <c r="D10" s="87">
        <f aca="true" t="shared" si="1" ref="D10:D15">+C10*$E$6</f>
        <v>214499.99999999997</v>
      </c>
      <c r="E10" s="88">
        <f aca="true" t="shared" si="2" ref="E10:E15">+E9-D10</f>
        <v>1106750</v>
      </c>
      <c r="F10" s="76"/>
    </row>
    <row r="11" spans="1:6" ht="18.75" customHeight="1">
      <c r="A11" s="81" t="s">
        <v>160</v>
      </c>
      <c r="B11" s="28">
        <v>12</v>
      </c>
      <c r="C11" s="84">
        <f t="shared" si="0"/>
        <v>214499.99999999997</v>
      </c>
      <c r="D11" s="87">
        <f t="shared" si="1"/>
        <v>214499.99999999997</v>
      </c>
      <c r="E11" s="88">
        <f t="shared" si="2"/>
        <v>892250</v>
      </c>
      <c r="F11" s="76"/>
    </row>
    <row r="12" spans="1:6" ht="18.75" customHeight="1">
      <c r="A12" s="81" t="s">
        <v>161</v>
      </c>
      <c r="B12" s="28">
        <v>12</v>
      </c>
      <c r="C12" s="84">
        <f t="shared" si="0"/>
        <v>214499.99999999997</v>
      </c>
      <c r="D12" s="87">
        <f t="shared" si="1"/>
        <v>214499.99999999997</v>
      </c>
      <c r="E12" s="88">
        <f t="shared" si="2"/>
        <v>677750</v>
      </c>
      <c r="F12" s="76"/>
    </row>
    <row r="13" spans="1:6" ht="18.75" customHeight="1">
      <c r="A13" s="81" t="s">
        <v>163</v>
      </c>
      <c r="B13" s="28">
        <v>12</v>
      </c>
      <c r="C13" s="84">
        <f t="shared" si="0"/>
        <v>214499.99999999997</v>
      </c>
      <c r="D13" s="87">
        <f t="shared" si="1"/>
        <v>214499.99999999997</v>
      </c>
      <c r="E13" s="88">
        <f t="shared" si="2"/>
        <v>463250</v>
      </c>
      <c r="F13" s="76"/>
    </row>
    <row r="14" spans="1:6" ht="18.75" customHeight="1">
      <c r="A14" s="81" t="s">
        <v>168</v>
      </c>
      <c r="B14" s="28">
        <v>12</v>
      </c>
      <c r="C14" s="84">
        <f t="shared" si="0"/>
        <v>214499.99999999997</v>
      </c>
      <c r="D14" s="87">
        <f t="shared" si="1"/>
        <v>214499.99999999997</v>
      </c>
      <c r="E14" s="88">
        <f t="shared" si="2"/>
        <v>248750.00000000003</v>
      </c>
      <c r="F14" s="76"/>
    </row>
    <row r="15" spans="1:6" ht="18.75" customHeight="1">
      <c r="A15" s="81" t="s">
        <v>169</v>
      </c>
      <c r="B15" s="28">
        <v>12</v>
      </c>
      <c r="C15" s="84">
        <f t="shared" si="0"/>
        <v>214499.99999999997</v>
      </c>
      <c r="D15" s="87">
        <f t="shared" si="1"/>
        <v>214499.99999999997</v>
      </c>
      <c r="E15" s="88">
        <f t="shared" si="2"/>
        <v>34250.00000000006</v>
      </c>
      <c r="F15" s="76"/>
    </row>
    <row r="16" spans="1:6" ht="18.75" customHeight="1" thickBot="1">
      <c r="A16" s="81" t="s">
        <v>173</v>
      </c>
      <c r="B16" s="199">
        <v>2</v>
      </c>
      <c r="C16" s="84">
        <f>+E15-1</f>
        <v>34249.00000000006</v>
      </c>
      <c r="D16" s="107">
        <f>+C16*$E$6</f>
        <v>34249.00000000006</v>
      </c>
      <c r="E16" s="88">
        <v>1</v>
      </c>
      <c r="F16" s="76"/>
    </row>
    <row r="17" spans="1:9" ht="18.75" customHeight="1" thickBot="1">
      <c r="A17" s="197" t="s">
        <v>126</v>
      </c>
      <c r="B17" s="200">
        <f>SUM(B9:B16)</f>
        <v>84</v>
      </c>
      <c r="C17" s="198">
        <f>SUM(C9:C16)</f>
        <v>1499998.9999999998</v>
      </c>
      <c r="D17" s="85">
        <f>SUM(D9:D16)</f>
        <v>1499998.9999999998</v>
      </c>
      <c r="E17" s="86"/>
      <c r="F17" s="77"/>
      <c r="G17" s="9"/>
      <c r="H17" s="66"/>
      <c r="I17" s="63"/>
    </row>
    <row r="18" spans="2:12" ht="13.5">
      <c r="B18" s="71" t="s">
        <v>166</v>
      </c>
      <c r="C18" s="56"/>
      <c r="D18" s="9"/>
      <c r="E18" s="57"/>
      <c r="F18" s="9"/>
      <c r="G18" s="66"/>
      <c r="H18" s="9"/>
      <c r="I18" s="57"/>
      <c r="J18" s="9"/>
      <c r="K18" s="66"/>
      <c r="L18" s="63"/>
    </row>
    <row r="19" spans="2:12" ht="29.25" customHeight="1">
      <c r="B19" s="201" t="s">
        <v>167</v>
      </c>
      <c r="C19" s="56"/>
      <c r="D19" s="9"/>
      <c r="E19" s="57"/>
      <c r="F19" s="9"/>
      <c r="G19" s="62"/>
      <c r="H19" s="9"/>
      <c r="I19" s="57"/>
      <c r="J19" s="9"/>
      <c r="K19" s="62"/>
      <c r="L19" s="63"/>
    </row>
    <row r="20" spans="1:11" ht="18.75" customHeight="1">
      <c r="A20" s="317" t="s">
        <v>138</v>
      </c>
      <c r="B20" s="317"/>
      <c r="C20" s="317"/>
      <c r="D20" s="317"/>
      <c r="E20" s="317"/>
      <c r="F20" s="317"/>
      <c r="J20" s="30"/>
      <c r="K20" s="31"/>
    </row>
    <row r="21" spans="1:11" ht="22.5" customHeight="1">
      <c r="A21" s="317" t="s">
        <v>139</v>
      </c>
      <c r="B21" s="317"/>
      <c r="C21" s="317"/>
      <c r="D21" s="317"/>
      <c r="E21" s="317"/>
      <c r="F21" s="317"/>
      <c r="J21" s="30"/>
      <c r="K21" s="31"/>
    </row>
    <row r="22" spans="1:11" ht="24.75" customHeight="1">
      <c r="A22" s="324" t="s">
        <v>140</v>
      </c>
      <c r="B22" s="324"/>
      <c r="C22" s="324"/>
      <c r="D22" s="324"/>
      <c r="E22" s="324"/>
      <c r="F22" s="324"/>
      <c r="G22" s="78"/>
      <c r="H22" s="78"/>
      <c r="I22" s="78"/>
      <c r="J22" s="78"/>
      <c r="K22" s="31"/>
    </row>
    <row r="23" spans="1:11" ht="23.25" customHeight="1">
      <c r="A23" s="317" t="s">
        <v>141</v>
      </c>
      <c r="B23" s="317"/>
      <c r="C23" s="317"/>
      <c r="D23" s="317"/>
      <c r="E23" s="317"/>
      <c r="F23" s="317"/>
      <c r="J23" s="30"/>
      <c r="K23" s="31"/>
    </row>
    <row r="24" s="4" customFormat="1" ht="14.25">
      <c r="A24" s="4" t="s">
        <v>125</v>
      </c>
    </row>
    <row r="25" spans="1:3" ht="18.75" customHeight="1">
      <c r="A25" s="32"/>
      <c r="B25" s="313"/>
      <c r="C25" s="313"/>
    </row>
    <row r="26" spans="1:6" ht="18.75" customHeight="1">
      <c r="A26" s="314" t="s">
        <v>27</v>
      </c>
      <c r="B26" s="314"/>
      <c r="C26" s="59" t="s">
        <v>127</v>
      </c>
      <c r="D26" s="59" t="s">
        <v>129</v>
      </c>
      <c r="E26" s="315" t="s">
        <v>130</v>
      </c>
      <c r="F26" s="316"/>
    </row>
    <row r="27" spans="1:6" ht="18.75" customHeight="1">
      <c r="A27" s="318"/>
      <c r="B27" s="319"/>
      <c r="C27" s="196"/>
      <c r="D27" s="74">
        <v>0</v>
      </c>
      <c r="E27" s="67">
        <v>0</v>
      </c>
      <c r="F27" s="202">
        <v>0</v>
      </c>
    </row>
    <row r="28" spans="1:11" ht="33" customHeight="1">
      <c r="A28" s="320" t="s">
        <v>143</v>
      </c>
      <c r="B28" s="321"/>
      <c r="C28" s="10" t="s">
        <v>132</v>
      </c>
      <c r="D28" s="70" t="s">
        <v>133</v>
      </c>
      <c r="E28" s="70" t="s">
        <v>131</v>
      </c>
      <c r="F28" s="68"/>
      <c r="G28" s="69"/>
      <c r="H28" s="64"/>
      <c r="I28" s="65"/>
      <c r="J28" s="61"/>
      <c r="K28" s="60"/>
    </row>
    <row r="29" spans="1:11" ht="18.75" customHeight="1">
      <c r="A29" s="322">
        <v>0</v>
      </c>
      <c r="B29" s="323"/>
      <c r="C29" s="174">
        <f>_xlfn.IFERROR(ROUND((1/E27),3),"")</f>
      </c>
      <c r="D29" s="80">
        <f>_xlfn.IFERROR(A29*C29,"")</f>
      </c>
      <c r="E29" s="75">
        <v>1</v>
      </c>
      <c r="F29" s="68"/>
      <c r="G29" s="69"/>
      <c r="H29" s="64"/>
      <c r="I29" s="65"/>
      <c r="J29" s="61"/>
      <c r="K29" s="60"/>
    </row>
    <row r="30" spans="1:8" ht="18.75" customHeight="1" thickBot="1">
      <c r="A30" s="32"/>
      <c r="B30" s="55"/>
      <c r="C30" s="58"/>
      <c r="D30" s="76"/>
      <c r="E30" s="76"/>
      <c r="F30" s="76"/>
      <c r="G30" s="76"/>
      <c r="H30" s="76"/>
    </row>
    <row r="31" spans="1:5" s="6" customFormat="1" ht="45" customHeight="1">
      <c r="A31" s="10" t="s">
        <v>128</v>
      </c>
      <c r="B31" s="10" t="s">
        <v>134</v>
      </c>
      <c r="C31" s="73" t="s">
        <v>135</v>
      </c>
      <c r="D31" s="79" t="s">
        <v>136</v>
      </c>
      <c r="E31" s="72" t="s">
        <v>137</v>
      </c>
    </row>
    <row r="32" spans="1:6" ht="18.75" customHeight="1">
      <c r="A32" s="81" t="s">
        <v>156</v>
      </c>
      <c r="B32" s="28"/>
      <c r="C32" s="84">
        <f>+$D$6*B32/12</f>
        <v>0</v>
      </c>
      <c r="D32" s="87">
        <f>+C32*$E$6</f>
        <v>0</v>
      </c>
      <c r="E32" s="88">
        <f>A29-C32</f>
        <v>0</v>
      </c>
      <c r="F32" s="76"/>
    </row>
    <row r="33" spans="1:6" ht="18.75" customHeight="1">
      <c r="A33" s="81" t="s">
        <v>157</v>
      </c>
      <c r="B33" s="28"/>
      <c r="C33" s="84">
        <f aca="true" t="shared" si="3" ref="C33:C38">+$D$6*B33/12</f>
        <v>0</v>
      </c>
      <c r="D33" s="87">
        <f aca="true" t="shared" si="4" ref="D33:D38">+C33*$E$6</f>
        <v>0</v>
      </c>
      <c r="E33" s="88">
        <f aca="true" t="shared" si="5" ref="E33:E38">+E32-D33</f>
        <v>0</v>
      </c>
      <c r="F33" s="76"/>
    </row>
    <row r="34" spans="1:6" ht="18.75" customHeight="1">
      <c r="A34" s="81" t="s">
        <v>158</v>
      </c>
      <c r="B34" s="28"/>
      <c r="C34" s="84">
        <f t="shared" si="3"/>
        <v>0</v>
      </c>
      <c r="D34" s="87">
        <f t="shared" si="4"/>
        <v>0</v>
      </c>
      <c r="E34" s="88">
        <f t="shared" si="5"/>
        <v>0</v>
      </c>
      <c r="F34" s="76"/>
    </row>
    <row r="35" spans="1:6" ht="18.75" customHeight="1">
      <c r="A35" s="81" t="s">
        <v>159</v>
      </c>
      <c r="B35" s="28"/>
      <c r="C35" s="84">
        <f t="shared" si="3"/>
        <v>0</v>
      </c>
      <c r="D35" s="87">
        <f t="shared" si="4"/>
        <v>0</v>
      </c>
      <c r="E35" s="88">
        <f t="shared" si="5"/>
        <v>0</v>
      </c>
      <c r="F35" s="76"/>
    </row>
    <row r="36" spans="1:6" ht="18.75" customHeight="1">
      <c r="A36" s="81" t="s">
        <v>160</v>
      </c>
      <c r="B36" s="28"/>
      <c r="C36" s="84">
        <f t="shared" si="3"/>
        <v>0</v>
      </c>
      <c r="D36" s="87">
        <f t="shared" si="4"/>
        <v>0</v>
      </c>
      <c r="E36" s="88">
        <f t="shared" si="5"/>
        <v>0</v>
      </c>
      <c r="F36" s="76"/>
    </row>
    <row r="37" spans="1:6" ht="18.75" customHeight="1">
      <c r="A37" s="81" t="s">
        <v>161</v>
      </c>
      <c r="B37" s="28"/>
      <c r="C37" s="84">
        <f t="shared" si="3"/>
        <v>0</v>
      </c>
      <c r="D37" s="87">
        <f t="shared" si="4"/>
        <v>0</v>
      </c>
      <c r="E37" s="88">
        <f t="shared" si="5"/>
        <v>0</v>
      </c>
      <c r="F37" s="76"/>
    </row>
    <row r="38" spans="1:6" ht="18.75" customHeight="1">
      <c r="A38" s="81" t="s">
        <v>163</v>
      </c>
      <c r="B38" s="28"/>
      <c r="C38" s="84">
        <f t="shared" si="3"/>
        <v>0</v>
      </c>
      <c r="D38" s="87">
        <f t="shared" si="4"/>
        <v>0</v>
      </c>
      <c r="E38" s="88">
        <f t="shared" si="5"/>
        <v>0</v>
      </c>
      <c r="F38" s="76"/>
    </row>
    <row r="39" spans="1:6" ht="18.75" customHeight="1">
      <c r="A39" s="81" t="s">
        <v>164</v>
      </c>
      <c r="B39" s="28"/>
      <c r="C39" s="84">
        <f>+E38-1</f>
        <v>-1</v>
      </c>
      <c r="D39" s="107">
        <f>+C39*$E$6</f>
        <v>-1</v>
      </c>
      <c r="E39" s="88">
        <v>1</v>
      </c>
      <c r="F39" s="76"/>
    </row>
    <row r="40" spans="1:9" ht="18.75" customHeight="1" thickBot="1">
      <c r="A40" s="82" t="s">
        <v>126</v>
      </c>
      <c r="B40" s="83">
        <f>SUM(B32:B39)</f>
        <v>0</v>
      </c>
      <c r="C40" s="84">
        <f>SUM(C32:C39)</f>
        <v>-1</v>
      </c>
      <c r="D40" s="85">
        <f>SUM(D32:D39)</f>
        <v>-1</v>
      </c>
      <c r="E40" s="86"/>
      <c r="F40" s="77"/>
      <c r="G40" s="9"/>
      <c r="H40" s="66"/>
      <c r="I40" s="63"/>
    </row>
    <row r="41" spans="2:12" ht="12.75">
      <c r="B41" s="71" t="s">
        <v>166</v>
      </c>
      <c r="C41" s="56"/>
      <c r="D41" s="9"/>
      <c r="E41" s="57"/>
      <c r="F41" s="9"/>
      <c r="G41" s="66"/>
      <c r="H41" s="9"/>
      <c r="I41" s="57"/>
      <c r="J41" s="9"/>
      <c r="K41" s="66"/>
      <c r="L41" s="63"/>
    </row>
    <row r="42" spans="2:12" ht="29.25" customHeight="1">
      <c r="B42" s="201" t="s">
        <v>167</v>
      </c>
      <c r="C42" s="56"/>
      <c r="D42" s="9"/>
      <c r="E42" s="57"/>
      <c r="F42" s="9"/>
      <c r="G42" s="62"/>
      <c r="H42" s="9"/>
      <c r="I42" s="57"/>
      <c r="J42" s="9"/>
      <c r="K42" s="62"/>
      <c r="L42" s="63"/>
    </row>
    <row r="43" spans="1:11" ht="18.75" customHeight="1">
      <c r="A43" s="317" t="s">
        <v>138</v>
      </c>
      <c r="B43" s="317"/>
      <c r="C43" s="317"/>
      <c r="D43" s="317"/>
      <c r="E43" s="317"/>
      <c r="F43" s="317"/>
      <c r="J43" s="30"/>
      <c r="K43" s="31"/>
    </row>
    <row r="44" spans="1:11" ht="22.5" customHeight="1">
      <c r="A44" s="317" t="s">
        <v>139</v>
      </c>
      <c r="B44" s="317"/>
      <c r="C44" s="317"/>
      <c r="D44" s="317"/>
      <c r="E44" s="317"/>
      <c r="F44" s="317"/>
      <c r="J44" s="30"/>
      <c r="K44" s="31"/>
    </row>
    <row r="45" spans="1:11" ht="24.75" customHeight="1">
      <c r="A45" s="324" t="s">
        <v>140</v>
      </c>
      <c r="B45" s="324"/>
      <c r="C45" s="324"/>
      <c r="D45" s="324"/>
      <c r="E45" s="324"/>
      <c r="F45" s="324"/>
      <c r="G45" s="78"/>
      <c r="H45" s="78"/>
      <c r="I45" s="78"/>
      <c r="J45" s="78"/>
      <c r="K45" s="31"/>
    </row>
    <row r="46" spans="1:11" ht="23.25" customHeight="1">
      <c r="A46" s="317" t="s">
        <v>141</v>
      </c>
      <c r="B46" s="317"/>
      <c r="C46" s="317"/>
      <c r="D46" s="317"/>
      <c r="E46" s="317"/>
      <c r="F46" s="317"/>
      <c r="J46" s="30"/>
      <c r="K46" s="31"/>
    </row>
    <row r="47" spans="2:11" s="33" customFormat="1" ht="18.75" customHeight="1">
      <c r="B47" s="39"/>
      <c r="C47" s="39"/>
      <c r="D47" s="34"/>
      <c r="E47" s="39"/>
      <c r="F47" s="34"/>
      <c r="G47" s="42"/>
      <c r="H47" s="34"/>
      <c r="I47" s="39"/>
      <c r="J47" s="34"/>
      <c r="K47" s="42"/>
    </row>
    <row r="48" spans="2:3" s="33" customFormat="1" ht="10.5">
      <c r="B48" s="39"/>
      <c r="C48" s="39"/>
    </row>
    <row r="49" spans="10:11" s="33" customFormat="1" ht="18.75" customHeight="1">
      <c r="J49" s="34"/>
      <c r="K49" s="35"/>
    </row>
    <row r="50" s="33" customFormat="1" ht="18.75" customHeight="1"/>
    <row r="51" spans="1:3" s="38" customFormat="1" ht="14.25">
      <c r="A51" s="36"/>
      <c r="B51" s="36"/>
      <c r="C51" s="36"/>
    </row>
    <row r="52" spans="4:11" s="33" customFormat="1" ht="18.75" customHeight="1">
      <c r="D52" s="34"/>
      <c r="E52" s="39"/>
      <c r="F52" s="34"/>
      <c r="G52" s="42"/>
      <c r="H52" s="34"/>
      <c r="I52" s="39"/>
      <c r="J52" s="34"/>
      <c r="K52" s="42"/>
    </row>
    <row r="53" spans="2:11" s="33" customFormat="1" ht="18.75" customHeight="1">
      <c r="B53" s="37"/>
      <c r="D53" s="34"/>
      <c r="E53" s="39"/>
      <c r="F53" s="34"/>
      <c r="G53" s="42"/>
      <c r="H53" s="34"/>
      <c r="I53" s="39"/>
      <c r="J53" s="34"/>
      <c r="K53" s="42"/>
    </row>
    <row r="54" spans="1:3" s="33" customFormat="1" ht="10.5">
      <c r="A54" s="38"/>
      <c r="B54" s="38"/>
      <c r="C54" s="38"/>
    </row>
    <row r="55" spans="2:11" s="33" customFormat="1" ht="18.75" customHeight="1">
      <c r="B55" s="39"/>
      <c r="C55" s="39"/>
      <c r="J55" s="34"/>
      <c r="K55" s="35"/>
    </row>
    <row r="56" spans="2:3" s="33" customFormat="1" ht="18.75" customHeight="1">
      <c r="B56" s="39"/>
      <c r="C56" s="39"/>
    </row>
    <row r="57" spans="1:3" s="38" customFormat="1" ht="10.5">
      <c r="A57" s="33"/>
      <c r="B57" s="33"/>
      <c r="C57" s="33"/>
    </row>
    <row r="58" spans="4:11" s="33" customFormat="1" ht="18.75" customHeight="1">
      <c r="D58" s="34"/>
      <c r="E58" s="39"/>
      <c r="F58" s="34"/>
      <c r="G58" s="42"/>
      <c r="H58" s="34"/>
      <c r="I58" s="39"/>
      <c r="J58" s="34"/>
      <c r="K58" s="42"/>
    </row>
    <row r="59" spans="2:11" s="33" customFormat="1" ht="18.75" customHeight="1">
      <c r="B59" s="37"/>
      <c r="D59" s="34"/>
      <c r="E59" s="39"/>
      <c r="F59" s="34"/>
      <c r="G59" s="42"/>
      <c r="H59" s="34"/>
      <c r="I59" s="39"/>
      <c r="J59" s="34"/>
      <c r="K59" s="42"/>
    </row>
    <row r="60" spans="1:3" s="33" customFormat="1" ht="10.5">
      <c r="A60" s="38"/>
      <c r="B60" s="38"/>
      <c r="C60" s="38"/>
    </row>
    <row r="61" spans="2:11" s="33" customFormat="1" ht="18.75" customHeight="1">
      <c r="B61" s="39"/>
      <c r="C61" s="39"/>
      <c r="J61" s="34"/>
      <c r="K61" s="35"/>
    </row>
    <row r="62" spans="2:3" s="33" customFormat="1" ht="18.75" customHeight="1">
      <c r="B62" s="39"/>
      <c r="C62" s="39"/>
    </row>
    <row r="63" spans="1:3" s="38" customFormat="1" ht="10.5">
      <c r="A63" s="33"/>
      <c r="B63" s="33"/>
      <c r="C63" s="33"/>
    </row>
    <row r="64" spans="4:11" s="33" customFormat="1" ht="18.75" customHeight="1">
      <c r="D64" s="34"/>
      <c r="E64" s="39"/>
      <c r="F64" s="34"/>
      <c r="G64" s="42"/>
      <c r="H64" s="34"/>
      <c r="I64" s="39"/>
      <c r="J64" s="34"/>
      <c r="K64" s="42"/>
    </row>
    <row r="65" spans="2:11" s="33" customFormat="1" ht="18.75" customHeight="1">
      <c r="B65" s="37"/>
      <c r="D65" s="34"/>
      <c r="E65" s="39"/>
      <c r="F65" s="34"/>
      <c r="G65" s="42"/>
      <c r="H65" s="34"/>
      <c r="I65" s="39"/>
      <c r="J65" s="34"/>
      <c r="K65" s="42"/>
    </row>
    <row r="66" spans="1:3" s="33" customFormat="1" ht="10.5">
      <c r="A66" s="38"/>
      <c r="B66" s="38"/>
      <c r="C66" s="38"/>
    </row>
    <row r="67" spans="2:11" s="33" customFormat="1" ht="18.75" customHeight="1">
      <c r="B67" s="39"/>
      <c r="C67" s="39"/>
      <c r="J67" s="34"/>
      <c r="K67" s="35"/>
    </row>
    <row r="68" spans="1:3" s="36" customFormat="1" ht="14.25">
      <c r="A68" s="33"/>
      <c r="B68" s="39"/>
      <c r="C68" s="39"/>
    </row>
    <row r="69" s="33" customFormat="1" ht="10.5"/>
    <row r="70" s="33" customFormat="1" ht="18.75" customHeight="1"/>
    <row r="71" spans="1:3" s="38" customFormat="1" ht="12.75">
      <c r="A71" s="33"/>
      <c r="B71" s="37"/>
      <c r="C71" s="33"/>
    </row>
    <row r="72" spans="1:11" s="33" customFormat="1" ht="18.75" customHeight="1">
      <c r="A72" s="38"/>
      <c r="B72" s="38"/>
      <c r="C72" s="38"/>
      <c r="D72" s="34"/>
      <c r="E72" s="39"/>
      <c r="F72" s="34"/>
      <c r="G72" s="42"/>
      <c r="H72" s="34"/>
      <c r="I72" s="39"/>
      <c r="J72" s="34"/>
      <c r="K72" s="42"/>
    </row>
    <row r="73" spans="2:11" s="33" customFormat="1" ht="18.75" customHeight="1">
      <c r="B73" s="39"/>
      <c r="C73" s="39"/>
      <c r="D73" s="34"/>
      <c r="E73" s="39"/>
      <c r="F73" s="34"/>
      <c r="G73" s="42"/>
      <c r="H73" s="34"/>
      <c r="I73" s="39"/>
      <c r="J73" s="34"/>
      <c r="K73" s="42"/>
    </row>
    <row r="74" spans="2:3" s="33" customFormat="1" ht="10.5">
      <c r="B74" s="39"/>
      <c r="C74" s="39"/>
    </row>
    <row r="75" spans="10:11" s="33" customFormat="1" ht="18.75" customHeight="1">
      <c r="J75" s="34"/>
      <c r="K75" s="35"/>
    </row>
    <row r="76" s="33" customFormat="1" ht="18.75" customHeight="1"/>
    <row r="77" spans="1:3" s="38" customFormat="1" ht="14.25">
      <c r="A77" s="36"/>
      <c r="B77" s="36"/>
      <c r="C77" s="36"/>
    </row>
    <row r="78" spans="4:11" s="33" customFormat="1" ht="18.75" customHeight="1">
      <c r="D78" s="34"/>
      <c r="E78" s="39"/>
      <c r="F78" s="34"/>
      <c r="G78" s="42"/>
      <c r="H78" s="34"/>
      <c r="I78" s="39"/>
      <c r="J78" s="34"/>
      <c r="K78" s="42"/>
    </row>
    <row r="79" spans="2:11" s="33" customFormat="1" ht="18.75" customHeight="1">
      <c r="B79" s="37"/>
      <c r="D79" s="34"/>
      <c r="E79" s="39"/>
      <c r="F79" s="34"/>
      <c r="G79" s="42"/>
      <c r="H79" s="34"/>
      <c r="I79" s="39"/>
      <c r="J79" s="34"/>
      <c r="K79" s="42"/>
    </row>
    <row r="80" spans="1:3" s="33" customFormat="1" ht="10.5">
      <c r="A80" s="38"/>
      <c r="B80" s="38"/>
      <c r="C80" s="38"/>
    </row>
    <row r="81" spans="2:11" s="33" customFormat="1" ht="18.75" customHeight="1">
      <c r="B81" s="39"/>
      <c r="C81" s="39"/>
      <c r="J81" s="34"/>
      <c r="K81" s="35"/>
    </row>
    <row r="82" spans="2:3" s="33" customFormat="1" ht="18.75" customHeight="1">
      <c r="B82" s="39"/>
      <c r="C82" s="39"/>
    </row>
    <row r="83" spans="1:3" s="38" customFormat="1" ht="10.5">
      <c r="A83" s="33"/>
      <c r="B83" s="33"/>
      <c r="C83" s="33"/>
    </row>
    <row r="84" spans="4:11" s="33" customFormat="1" ht="18.75" customHeight="1">
      <c r="D84" s="34"/>
      <c r="E84" s="39"/>
      <c r="F84" s="34"/>
      <c r="G84" s="42"/>
      <c r="H84" s="34"/>
      <c r="I84" s="39"/>
      <c r="J84" s="34"/>
      <c r="K84" s="42"/>
    </row>
    <row r="85" spans="2:11" s="33" customFormat="1" ht="18.75" customHeight="1">
      <c r="B85" s="37"/>
      <c r="D85" s="34"/>
      <c r="E85" s="39"/>
      <c r="F85" s="34"/>
      <c r="G85" s="42"/>
      <c r="H85" s="34"/>
      <c r="I85" s="39"/>
      <c r="J85" s="34"/>
      <c r="K85" s="42"/>
    </row>
    <row r="86" spans="1:3" s="33" customFormat="1" ht="10.5">
      <c r="A86" s="38"/>
      <c r="B86" s="38"/>
      <c r="C86" s="38"/>
    </row>
    <row r="87" spans="2:11" s="33" customFormat="1" ht="18.75" customHeight="1">
      <c r="B87" s="39"/>
      <c r="C87" s="39"/>
      <c r="J87" s="34"/>
      <c r="K87" s="35"/>
    </row>
    <row r="88" spans="2:3" s="33" customFormat="1" ht="18.75" customHeight="1">
      <c r="B88" s="39"/>
      <c r="C88" s="39"/>
    </row>
    <row r="89" spans="1:3" s="38" customFormat="1" ht="10.5">
      <c r="A89" s="33"/>
      <c r="B89" s="33"/>
      <c r="C89" s="33"/>
    </row>
    <row r="90" spans="4:11" s="33" customFormat="1" ht="18.75" customHeight="1">
      <c r="D90" s="34"/>
      <c r="E90" s="39"/>
      <c r="F90" s="34"/>
      <c r="G90" s="42"/>
      <c r="H90" s="34"/>
      <c r="I90" s="39"/>
      <c r="J90" s="34"/>
      <c r="K90" s="42"/>
    </row>
    <row r="91" spans="2:11" s="33" customFormat="1" ht="18.75" customHeight="1">
      <c r="B91" s="37"/>
      <c r="D91" s="34"/>
      <c r="E91" s="39"/>
      <c r="F91" s="34"/>
      <c r="G91" s="42"/>
      <c r="H91" s="34"/>
      <c r="I91" s="39"/>
      <c r="J91" s="34"/>
      <c r="K91" s="42"/>
    </row>
    <row r="92" spans="1:3" s="33" customFormat="1" ht="10.5">
      <c r="A92" s="38"/>
      <c r="B92" s="38"/>
      <c r="C92" s="38"/>
    </row>
    <row r="93" spans="2:11" s="33" customFormat="1" ht="18.75" customHeight="1">
      <c r="B93" s="39"/>
      <c r="C93" s="39"/>
      <c r="J93" s="34"/>
      <c r="K93" s="35"/>
    </row>
    <row r="94" spans="1:3" s="36" customFormat="1" ht="14.25">
      <c r="A94" s="33"/>
      <c r="B94" s="39"/>
      <c r="C94" s="39"/>
    </row>
    <row r="95" s="33" customFormat="1" ht="10.5"/>
    <row r="96" s="33" customFormat="1" ht="18.75" customHeight="1"/>
    <row r="97" spans="1:3" s="38" customFormat="1" ht="12.75">
      <c r="A97" s="33"/>
      <c r="B97" s="37"/>
      <c r="C97" s="33"/>
    </row>
    <row r="98" spans="1:11" s="33" customFormat="1" ht="18.75" customHeight="1">
      <c r="A98" s="38"/>
      <c r="B98" s="38"/>
      <c r="C98" s="38"/>
      <c r="D98" s="34"/>
      <c r="E98" s="39"/>
      <c r="F98" s="34"/>
      <c r="G98" s="42"/>
      <c r="H98" s="34"/>
      <c r="I98" s="39"/>
      <c r="J98" s="34"/>
      <c r="K98" s="42"/>
    </row>
    <row r="99" spans="2:11" s="33" customFormat="1" ht="18.75" customHeight="1">
      <c r="B99" s="39"/>
      <c r="C99" s="39"/>
      <c r="D99" s="34"/>
      <c r="E99" s="39"/>
      <c r="F99" s="34"/>
      <c r="G99" s="42"/>
      <c r="H99" s="34"/>
      <c r="I99" s="39"/>
      <c r="J99" s="34"/>
      <c r="K99" s="42"/>
    </row>
    <row r="100" spans="2:3" s="33" customFormat="1" ht="10.5">
      <c r="B100" s="39"/>
      <c r="C100" s="39"/>
    </row>
    <row r="101" spans="10:11" s="33" customFormat="1" ht="18.75" customHeight="1">
      <c r="J101" s="34"/>
      <c r="K101" s="35"/>
    </row>
    <row r="102" s="33" customFormat="1" ht="18.75" customHeight="1"/>
    <row r="103" spans="1:3" s="38" customFormat="1" ht="14.25">
      <c r="A103" s="36"/>
      <c r="B103" s="36"/>
      <c r="C103" s="36"/>
    </row>
    <row r="104" spans="4:11" s="33" customFormat="1" ht="18.75" customHeight="1">
      <c r="D104" s="34"/>
      <c r="E104" s="39"/>
      <c r="F104" s="34"/>
      <c r="G104" s="42"/>
      <c r="H104" s="34"/>
      <c r="I104" s="39"/>
      <c r="J104" s="34"/>
      <c r="K104" s="42"/>
    </row>
    <row r="105" spans="2:11" s="33" customFormat="1" ht="18.75" customHeight="1">
      <c r="B105" s="37"/>
      <c r="D105" s="34"/>
      <c r="E105" s="39"/>
      <c r="F105" s="34"/>
      <c r="G105" s="42"/>
      <c r="H105" s="34"/>
      <c r="I105" s="39"/>
      <c r="J105" s="34"/>
      <c r="K105" s="42"/>
    </row>
    <row r="106" spans="1:3" s="33" customFormat="1" ht="10.5">
      <c r="A106" s="38"/>
      <c r="B106" s="38"/>
      <c r="C106" s="38"/>
    </row>
    <row r="107" spans="2:11" s="33" customFormat="1" ht="18.75" customHeight="1">
      <c r="B107" s="39"/>
      <c r="C107" s="39"/>
      <c r="J107" s="34"/>
      <c r="K107" s="35"/>
    </row>
    <row r="108" spans="2:3" s="33" customFormat="1" ht="18.75" customHeight="1">
      <c r="B108" s="39"/>
      <c r="C108" s="39"/>
    </row>
    <row r="109" spans="1:3" s="38" customFormat="1" ht="10.5">
      <c r="A109" s="33"/>
      <c r="B109" s="33"/>
      <c r="C109" s="33"/>
    </row>
    <row r="110" spans="4:11" s="33" customFormat="1" ht="18.75" customHeight="1">
      <c r="D110" s="34"/>
      <c r="E110" s="39"/>
      <c r="F110" s="34"/>
      <c r="G110" s="42"/>
      <c r="H110" s="34"/>
      <c r="I110" s="39"/>
      <c r="J110" s="34"/>
      <c r="K110" s="42"/>
    </row>
    <row r="111" spans="2:11" s="33" customFormat="1" ht="18.75" customHeight="1">
      <c r="B111" s="37"/>
      <c r="D111" s="34"/>
      <c r="E111" s="39"/>
      <c r="F111" s="34"/>
      <c r="G111" s="42"/>
      <c r="H111" s="34"/>
      <c r="I111" s="39"/>
      <c r="J111" s="34"/>
      <c r="K111" s="42"/>
    </row>
    <row r="112" spans="1:3" s="33" customFormat="1" ht="10.5">
      <c r="A112" s="38"/>
      <c r="B112" s="38"/>
      <c r="C112" s="38"/>
    </row>
    <row r="113" spans="2:11" s="33" customFormat="1" ht="18.75" customHeight="1">
      <c r="B113" s="39"/>
      <c r="C113" s="39"/>
      <c r="J113" s="34"/>
      <c r="K113" s="35"/>
    </row>
    <row r="114" spans="2:3" s="33" customFormat="1" ht="18.75" customHeight="1">
      <c r="B114" s="39"/>
      <c r="C114" s="39"/>
    </row>
    <row r="115" spans="1:3" s="38" customFormat="1" ht="10.5">
      <c r="A115" s="33"/>
      <c r="B115" s="33"/>
      <c r="C115" s="33"/>
    </row>
    <row r="116" spans="4:11" s="33" customFormat="1" ht="18.75" customHeight="1">
      <c r="D116" s="34"/>
      <c r="E116" s="39"/>
      <c r="F116" s="34"/>
      <c r="G116" s="42"/>
      <c r="H116" s="34"/>
      <c r="I116" s="39"/>
      <c r="J116" s="34"/>
      <c r="K116" s="42"/>
    </row>
    <row r="117" spans="2:11" s="33" customFormat="1" ht="18.75" customHeight="1">
      <c r="B117" s="37"/>
      <c r="D117" s="34"/>
      <c r="E117" s="39"/>
      <c r="F117" s="34"/>
      <c r="G117" s="42"/>
      <c r="H117" s="34"/>
      <c r="I117" s="39"/>
      <c r="J117" s="34"/>
      <c r="K117" s="42"/>
    </row>
    <row r="118" spans="1:3" s="33" customFormat="1" ht="10.5">
      <c r="A118" s="38"/>
      <c r="B118" s="38"/>
      <c r="C118" s="38"/>
    </row>
    <row r="119" spans="2:11" s="33" customFormat="1" ht="18.75" customHeight="1">
      <c r="B119" s="39"/>
      <c r="C119" s="39"/>
      <c r="J119" s="34"/>
      <c r="K119" s="35"/>
    </row>
    <row r="120" spans="1:3" s="36" customFormat="1" ht="14.25">
      <c r="A120" s="33"/>
      <c r="B120" s="39"/>
      <c r="C120" s="39"/>
    </row>
    <row r="121" s="33" customFormat="1" ht="10.5"/>
    <row r="122" s="33" customFormat="1" ht="18.75" customHeight="1"/>
    <row r="123" spans="1:3" s="38" customFormat="1" ht="12.75">
      <c r="A123" s="33"/>
      <c r="B123" s="37"/>
      <c r="C123" s="33"/>
    </row>
    <row r="124" spans="1:11" s="33" customFormat="1" ht="18.75" customHeight="1">
      <c r="A124" s="38"/>
      <c r="B124" s="38"/>
      <c r="C124" s="38"/>
      <c r="D124" s="34"/>
      <c r="E124" s="39"/>
      <c r="F124" s="34"/>
      <c r="G124" s="42"/>
      <c r="H124" s="34"/>
      <c r="I124" s="39"/>
      <c r="J124" s="34"/>
      <c r="K124" s="42"/>
    </row>
    <row r="125" spans="2:11" s="33" customFormat="1" ht="18.75" customHeight="1">
      <c r="B125" s="39"/>
      <c r="C125" s="39"/>
      <c r="D125" s="34"/>
      <c r="E125" s="39"/>
      <c r="F125" s="34"/>
      <c r="G125" s="42"/>
      <c r="H125" s="34"/>
      <c r="I125" s="39"/>
      <c r="J125" s="34"/>
      <c r="K125" s="42"/>
    </row>
    <row r="126" spans="2:3" s="33" customFormat="1" ht="10.5">
      <c r="B126" s="39"/>
      <c r="C126" s="39"/>
    </row>
    <row r="127" spans="10:11" s="33" customFormat="1" ht="18.75" customHeight="1">
      <c r="J127" s="34"/>
      <c r="K127" s="35"/>
    </row>
    <row r="128" s="33" customFormat="1" ht="18.75" customHeight="1"/>
    <row r="129" spans="1:3" s="38" customFormat="1" ht="14.25">
      <c r="A129" s="36"/>
      <c r="B129" s="36"/>
      <c r="C129" s="36"/>
    </row>
    <row r="130" spans="4:11" s="33" customFormat="1" ht="18.75" customHeight="1">
      <c r="D130" s="34"/>
      <c r="E130" s="39"/>
      <c r="F130" s="34"/>
      <c r="G130" s="42"/>
      <c r="H130" s="34"/>
      <c r="I130" s="39"/>
      <c r="J130" s="34"/>
      <c r="K130" s="42"/>
    </row>
    <row r="131" spans="2:11" s="33" customFormat="1" ht="18.75" customHeight="1">
      <c r="B131" s="37"/>
      <c r="D131" s="34"/>
      <c r="E131" s="39"/>
      <c r="F131" s="34"/>
      <c r="G131" s="42"/>
      <c r="H131" s="34"/>
      <c r="I131" s="39"/>
      <c r="J131" s="34"/>
      <c r="K131" s="42"/>
    </row>
    <row r="132" spans="1:3" s="33" customFormat="1" ht="10.5">
      <c r="A132" s="38"/>
      <c r="B132" s="38"/>
      <c r="C132" s="38"/>
    </row>
    <row r="133" spans="2:11" s="33" customFormat="1" ht="18.75" customHeight="1">
      <c r="B133" s="39"/>
      <c r="C133" s="39"/>
      <c r="J133" s="34"/>
      <c r="K133" s="35"/>
    </row>
    <row r="134" spans="2:3" s="33" customFormat="1" ht="18.75" customHeight="1">
      <c r="B134" s="39"/>
      <c r="C134" s="39"/>
    </row>
    <row r="135" spans="1:3" s="38" customFormat="1" ht="10.5">
      <c r="A135" s="33"/>
      <c r="B135" s="33"/>
      <c r="C135" s="33"/>
    </row>
    <row r="136" spans="4:11" s="33" customFormat="1" ht="18.75" customHeight="1">
      <c r="D136" s="34"/>
      <c r="E136" s="39"/>
      <c r="F136" s="34"/>
      <c r="G136" s="42"/>
      <c r="H136" s="34"/>
      <c r="I136" s="39"/>
      <c r="J136" s="34"/>
      <c r="K136" s="42"/>
    </row>
    <row r="137" spans="2:11" s="33" customFormat="1" ht="18.75" customHeight="1">
      <c r="B137" s="37"/>
      <c r="D137" s="34"/>
      <c r="E137" s="39"/>
      <c r="F137" s="34"/>
      <c r="G137" s="42"/>
      <c r="H137" s="34"/>
      <c r="I137" s="39"/>
      <c r="J137" s="34"/>
      <c r="K137" s="42"/>
    </row>
    <row r="138" spans="1:3" s="33" customFormat="1" ht="10.5">
      <c r="A138" s="38"/>
      <c r="B138" s="38"/>
      <c r="C138" s="38"/>
    </row>
    <row r="139" spans="2:11" s="33" customFormat="1" ht="18.75" customHeight="1">
      <c r="B139" s="39"/>
      <c r="C139" s="39"/>
      <c r="J139" s="34"/>
      <c r="K139" s="35"/>
    </row>
    <row r="140" spans="2:3" s="33" customFormat="1" ht="18.75" customHeight="1">
      <c r="B140" s="39"/>
      <c r="C140" s="39"/>
    </row>
    <row r="141" spans="1:3" s="38" customFormat="1" ht="10.5">
      <c r="A141" s="33"/>
      <c r="B141" s="33"/>
      <c r="C141" s="33"/>
    </row>
    <row r="142" spans="4:11" s="33" customFormat="1" ht="18.75" customHeight="1">
      <c r="D142" s="34"/>
      <c r="E142" s="39"/>
      <c r="F142" s="34"/>
      <c r="G142" s="42"/>
      <c r="H142" s="34"/>
      <c r="I142" s="39"/>
      <c r="J142" s="34"/>
      <c r="K142" s="42"/>
    </row>
    <row r="143" spans="2:11" s="33" customFormat="1" ht="18.75" customHeight="1">
      <c r="B143" s="37"/>
      <c r="D143" s="34"/>
      <c r="E143" s="39"/>
      <c r="F143" s="34"/>
      <c r="G143" s="42"/>
      <c r="H143" s="34"/>
      <c r="I143" s="39"/>
      <c r="J143" s="34"/>
      <c r="K143" s="42"/>
    </row>
    <row r="144" spans="1:3" s="33" customFormat="1" ht="10.5">
      <c r="A144" s="38"/>
      <c r="B144" s="38"/>
      <c r="C144" s="38"/>
    </row>
    <row r="145" spans="2:11" s="33" customFormat="1" ht="18.75" customHeight="1">
      <c r="B145" s="39"/>
      <c r="C145" s="39"/>
      <c r="J145" s="34"/>
      <c r="K145" s="35"/>
    </row>
    <row r="146" spans="1:3" s="36" customFormat="1" ht="14.25">
      <c r="A146" s="33"/>
      <c r="B146" s="39"/>
      <c r="C146" s="39"/>
    </row>
    <row r="147" s="33" customFormat="1" ht="10.5"/>
    <row r="148" s="33" customFormat="1" ht="18.75" customHeight="1"/>
    <row r="149" spans="1:3" s="38" customFormat="1" ht="12.75">
      <c r="A149" s="33"/>
      <c r="B149" s="37"/>
      <c r="C149" s="33"/>
    </row>
    <row r="150" spans="1:11" s="33" customFormat="1" ht="18.75" customHeight="1">
      <c r="A150" s="38"/>
      <c r="B150" s="38"/>
      <c r="C150" s="38"/>
      <c r="D150" s="34"/>
      <c r="E150" s="39"/>
      <c r="F150" s="34"/>
      <c r="G150" s="42"/>
      <c r="H150" s="34"/>
      <c r="I150" s="39"/>
      <c r="J150" s="34"/>
      <c r="K150" s="42"/>
    </row>
    <row r="151" spans="2:11" s="33" customFormat="1" ht="18.75" customHeight="1">
      <c r="B151" s="39"/>
      <c r="C151" s="39"/>
      <c r="D151" s="34"/>
      <c r="E151" s="39"/>
      <c r="F151" s="34"/>
      <c r="G151" s="42"/>
      <c r="H151" s="34"/>
      <c r="I151" s="39"/>
      <c r="J151" s="34"/>
      <c r="K151" s="42"/>
    </row>
    <row r="152" spans="2:3" s="33" customFormat="1" ht="10.5">
      <c r="B152" s="39"/>
      <c r="C152" s="39"/>
    </row>
    <row r="153" spans="10:11" s="33" customFormat="1" ht="18.75" customHeight="1">
      <c r="J153" s="34"/>
      <c r="K153" s="35"/>
    </row>
    <row r="154" s="33" customFormat="1" ht="18.75" customHeight="1"/>
    <row r="155" spans="1:3" s="38" customFormat="1" ht="14.25">
      <c r="A155" s="36"/>
      <c r="B155" s="36"/>
      <c r="C155" s="36"/>
    </row>
    <row r="156" spans="4:11" s="33" customFormat="1" ht="18.75" customHeight="1">
      <c r="D156" s="34"/>
      <c r="E156" s="39"/>
      <c r="F156" s="34"/>
      <c r="G156" s="42"/>
      <c r="H156" s="34"/>
      <c r="I156" s="39"/>
      <c r="J156" s="34"/>
      <c r="K156" s="42"/>
    </row>
    <row r="157" spans="2:11" s="33" customFormat="1" ht="18.75" customHeight="1">
      <c r="B157" s="37"/>
      <c r="D157" s="34"/>
      <c r="E157" s="39"/>
      <c r="F157" s="34"/>
      <c r="G157" s="42"/>
      <c r="H157" s="34"/>
      <c r="I157" s="39"/>
      <c r="J157" s="34"/>
      <c r="K157" s="42"/>
    </row>
    <row r="158" spans="1:3" s="33" customFormat="1" ht="10.5">
      <c r="A158" s="38"/>
      <c r="B158" s="38"/>
      <c r="C158" s="38"/>
    </row>
    <row r="159" spans="2:11" s="33" customFormat="1" ht="18.75" customHeight="1">
      <c r="B159" s="39"/>
      <c r="C159" s="39"/>
      <c r="J159" s="34"/>
      <c r="K159" s="35"/>
    </row>
    <row r="160" spans="2:3" s="33" customFormat="1" ht="18.75" customHeight="1">
      <c r="B160" s="39"/>
      <c r="C160" s="39"/>
    </row>
    <row r="161" spans="1:3" s="38" customFormat="1" ht="10.5">
      <c r="A161" s="33"/>
      <c r="B161" s="33"/>
      <c r="C161" s="33"/>
    </row>
    <row r="162" spans="4:11" s="33" customFormat="1" ht="18.75" customHeight="1">
      <c r="D162" s="34"/>
      <c r="E162" s="39"/>
      <c r="F162" s="34"/>
      <c r="G162" s="42"/>
      <c r="H162" s="34"/>
      <c r="I162" s="39"/>
      <c r="J162" s="34"/>
      <c r="K162" s="42"/>
    </row>
    <row r="163" spans="2:11" s="33" customFormat="1" ht="18.75" customHeight="1">
      <c r="B163" s="37"/>
      <c r="D163" s="34"/>
      <c r="E163" s="39"/>
      <c r="F163" s="34"/>
      <c r="G163" s="42"/>
      <c r="H163" s="34"/>
      <c r="I163" s="39"/>
      <c r="J163" s="34"/>
      <c r="K163" s="42"/>
    </row>
    <row r="164" spans="1:3" s="33" customFormat="1" ht="10.5">
      <c r="A164" s="38"/>
      <c r="B164" s="38"/>
      <c r="C164" s="38"/>
    </row>
    <row r="165" spans="2:11" s="33" customFormat="1" ht="18.75" customHeight="1">
      <c r="B165" s="39"/>
      <c r="C165" s="39"/>
      <c r="J165" s="34"/>
      <c r="K165" s="35"/>
    </row>
    <row r="166" spans="2:3" s="33" customFormat="1" ht="18.75" customHeight="1">
      <c r="B166" s="39"/>
      <c r="C166" s="39"/>
    </row>
    <row r="167" spans="1:3" s="38" customFormat="1" ht="10.5">
      <c r="A167" s="33"/>
      <c r="B167" s="33"/>
      <c r="C167" s="33"/>
    </row>
    <row r="168" spans="4:11" s="33" customFormat="1" ht="18.75" customHeight="1">
      <c r="D168" s="34"/>
      <c r="E168" s="39"/>
      <c r="F168" s="34"/>
      <c r="G168" s="42"/>
      <c r="H168" s="34"/>
      <c r="I168" s="39"/>
      <c r="J168" s="34"/>
      <c r="K168" s="42"/>
    </row>
    <row r="169" spans="2:11" s="33" customFormat="1" ht="18.75" customHeight="1">
      <c r="B169" s="37"/>
      <c r="D169" s="34"/>
      <c r="E169" s="39"/>
      <c r="F169" s="34"/>
      <c r="G169" s="42"/>
      <c r="H169" s="34"/>
      <c r="I169" s="39"/>
      <c r="J169" s="34"/>
      <c r="K169" s="42"/>
    </row>
    <row r="170" spans="1:3" s="33" customFormat="1" ht="10.5">
      <c r="A170" s="38"/>
      <c r="B170" s="38"/>
      <c r="C170" s="38"/>
    </row>
    <row r="171" spans="2:11" s="33" customFormat="1" ht="18.75" customHeight="1">
      <c r="B171" s="39"/>
      <c r="C171" s="39"/>
      <c r="J171" s="34"/>
      <c r="K171" s="35"/>
    </row>
    <row r="172" spans="1:3" s="36" customFormat="1" ht="14.25">
      <c r="A172" s="33"/>
      <c r="B172" s="39"/>
      <c r="C172" s="39"/>
    </row>
    <row r="173" s="33" customFormat="1" ht="10.5"/>
    <row r="174" s="33" customFormat="1" ht="18.75" customHeight="1"/>
    <row r="175" spans="1:3" s="38" customFormat="1" ht="12.75">
      <c r="A175" s="33"/>
      <c r="B175" s="37"/>
      <c r="C175" s="33"/>
    </row>
    <row r="176" spans="1:11" s="33" customFormat="1" ht="18.75" customHeight="1">
      <c r="A176" s="38"/>
      <c r="B176" s="38"/>
      <c r="C176" s="38"/>
      <c r="D176" s="34"/>
      <c r="E176" s="39"/>
      <c r="F176" s="34"/>
      <c r="G176" s="42"/>
      <c r="H176" s="34"/>
      <c r="I176" s="39"/>
      <c r="J176" s="34"/>
      <c r="K176" s="42"/>
    </row>
    <row r="177" spans="2:11" s="33" customFormat="1" ht="18.75" customHeight="1">
      <c r="B177" s="39"/>
      <c r="C177" s="39"/>
      <c r="D177" s="34"/>
      <c r="E177" s="39"/>
      <c r="F177" s="34"/>
      <c r="G177" s="42"/>
      <c r="H177" s="34"/>
      <c r="I177" s="39"/>
      <c r="J177" s="34"/>
      <c r="K177" s="42"/>
    </row>
    <row r="178" spans="2:3" s="33" customFormat="1" ht="10.5">
      <c r="B178" s="39"/>
      <c r="C178" s="39"/>
    </row>
    <row r="179" spans="10:11" s="33" customFormat="1" ht="18.75" customHeight="1">
      <c r="J179" s="34"/>
      <c r="K179" s="35"/>
    </row>
    <row r="180" s="33" customFormat="1" ht="18.75" customHeight="1"/>
    <row r="181" spans="1:3" s="38" customFormat="1" ht="14.25">
      <c r="A181" s="36"/>
      <c r="B181" s="36"/>
      <c r="C181" s="36"/>
    </row>
    <row r="182" spans="4:11" s="33" customFormat="1" ht="18.75" customHeight="1">
      <c r="D182" s="34"/>
      <c r="E182" s="39"/>
      <c r="F182" s="34"/>
      <c r="G182" s="42"/>
      <c r="H182" s="34"/>
      <c r="I182" s="39"/>
      <c r="J182" s="34"/>
      <c r="K182" s="42"/>
    </row>
    <row r="183" spans="2:11" s="33" customFormat="1" ht="18.75" customHeight="1">
      <c r="B183" s="37"/>
      <c r="D183" s="34"/>
      <c r="E183" s="39"/>
      <c r="F183" s="34"/>
      <c r="G183" s="42"/>
      <c r="H183" s="34"/>
      <c r="I183" s="39"/>
      <c r="J183" s="34"/>
      <c r="K183" s="42"/>
    </row>
    <row r="184" spans="1:3" s="33" customFormat="1" ht="10.5">
      <c r="A184" s="38"/>
      <c r="B184" s="38"/>
      <c r="C184" s="38"/>
    </row>
    <row r="185" spans="2:11" s="33" customFormat="1" ht="18.75" customHeight="1">
      <c r="B185" s="39"/>
      <c r="C185" s="39"/>
      <c r="J185" s="34"/>
      <c r="K185" s="35"/>
    </row>
    <row r="186" spans="2:3" s="33" customFormat="1" ht="18.75" customHeight="1">
      <c r="B186" s="39"/>
      <c r="C186" s="39"/>
    </row>
    <row r="187" spans="1:3" s="38" customFormat="1" ht="10.5">
      <c r="A187" s="33"/>
      <c r="B187" s="33"/>
      <c r="C187" s="33"/>
    </row>
    <row r="188" spans="4:11" s="33" customFormat="1" ht="18.75" customHeight="1">
      <c r="D188" s="34"/>
      <c r="E188" s="39"/>
      <c r="F188" s="34"/>
      <c r="G188" s="42"/>
      <c r="H188" s="34"/>
      <c r="I188" s="39"/>
      <c r="J188" s="34"/>
      <c r="K188" s="42"/>
    </row>
    <row r="189" spans="2:11" s="33" customFormat="1" ht="18.75" customHeight="1">
      <c r="B189" s="37"/>
      <c r="D189" s="34"/>
      <c r="E189" s="39"/>
      <c r="F189" s="34"/>
      <c r="G189" s="42"/>
      <c r="H189" s="34"/>
      <c r="I189" s="39"/>
      <c r="J189" s="34"/>
      <c r="K189" s="42"/>
    </row>
    <row r="190" spans="1:3" s="33" customFormat="1" ht="10.5">
      <c r="A190" s="38"/>
      <c r="B190" s="38"/>
      <c r="C190" s="38"/>
    </row>
    <row r="191" spans="2:11" s="33" customFormat="1" ht="18.75" customHeight="1">
      <c r="B191" s="39"/>
      <c r="C191" s="39"/>
      <c r="J191" s="34"/>
      <c r="K191" s="35"/>
    </row>
    <row r="192" spans="2:3" s="33" customFormat="1" ht="18.75" customHeight="1">
      <c r="B192" s="39"/>
      <c r="C192" s="39"/>
    </row>
    <row r="193" spans="1:3" s="38" customFormat="1" ht="10.5">
      <c r="A193" s="33"/>
      <c r="B193" s="33"/>
      <c r="C193" s="33"/>
    </row>
    <row r="194" spans="4:11" s="33" customFormat="1" ht="18.75" customHeight="1">
      <c r="D194" s="34"/>
      <c r="E194" s="39"/>
      <c r="F194" s="34"/>
      <c r="G194" s="42"/>
      <c r="H194" s="34"/>
      <c r="I194" s="39"/>
      <c r="J194" s="34"/>
      <c r="K194" s="42"/>
    </row>
    <row r="195" spans="2:11" s="33" customFormat="1" ht="18.75" customHeight="1">
      <c r="B195" s="37"/>
      <c r="D195" s="34"/>
      <c r="E195" s="39"/>
      <c r="F195" s="34"/>
      <c r="G195" s="42"/>
      <c r="H195" s="34"/>
      <c r="I195" s="39"/>
      <c r="J195" s="34"/>
      <c r="K195" s="42"/>
    </row>
    <row r="196" spans="1:3" s="33" customFormat="1" ht="10.5">
      <c r="A196" s="38"/>
      <c r="B196" s="38"/>
      <c r="C196" s="38"/>
    </row>
    <row r="197" spans="2:11" s="33" customFormat="1" ht="18.75" customHeight="1">
      <c r="B197" s="39"/>
      <c r="C197" s="39"/>
      <c r="J197" s="34"/>
      <c r="K197" s="35"/>
    </row>
    <row r="198" spans="1:3" s="36" customFormat="1" ht="14.25">
      <c r="A198" s="33"/>
      <c r="B198" s="39"/>
      <c r="C198" s="39"/>
    </row>
    <row r="199" s="33" customFormat="1" ht="10.5"/>
    <row r="200" s="33" customFormat="1" ht="18.75" customHeight="1"/>
    <row r="201" spans="1:3" s="38" customFormat="1" ht="12.75">
      <c r="A201" s="33"/>
      <c r="B201" s="37"/>
      <c r="C201" s="33"/>
    </row>
    <row r="202" spans="1:11" s="33" customFormat="1" ht="18.75" customHeight="1">
      <c r="A202" s="38"/>
      <c r="B202" s="38"/>
      <c r="C202" s="38"/>
      <c r="D202" s="34"/>
      <c r="E202" s="39"/>
      <c r="F202" s="34"/>
      <c r="G202" s="42"/>
      <c r="H202" s="34"/>
      <c r="I202" s="39"/>
      <c r="J202" s="34"/>
      <c r="K202" s="42"/>
    </row>
    <row r="203" spans="2:11" s="33" customFormat="1" ht="18.75" customHeight="1">
      <c r="B203" s="39"/>
      <c r="C203" s="39"/>
      <c r="D203" s="34"/>
      <c r="E203" s="39"/>
      <c r="F203" s="34"/>
      <c r="G203" s="42"/>
      <c r="H203" s="34"/>
      <c r="I203" s="39"/>
      <c r="J203" s="34"/>
      <c r="K203" s="42"/>
    </row>
    <row r="204" spans="2:3" s="33" customFormat="1" ht="10.5">
      <c r="B204" s="39"/>
      <c r="C204" s="39"/>
    </row>
    <row r="205" spans="10:11" s="33" customFormat="1" ht="18.75" customHeight="1">
      <c r="J205" s="34"/>
      <c r="K205" s="35"/>
    </row>
    <row r="206" s="33" customFormat="1" ht="18.75" customHeight="1"/>
    <row r="207" spans="1:3" s="38" customFormat="1" ht="14.25">
      <c r="A207" s="36"/>
      <c r="B207" s="36"/>
      <c r="C207" s="36"/>
    </row>
    <row r="208" spans="4:11" s="33" customFormat="1" ht="18.75" customHeight="1">
      <c r="D208" s="34"/>
      <c r="E208" s="39"/>
      <c r="F208" s="34"/>
      <c r="G208" s="42"/>
      <c r="H208" s="34"/>
      <c r="I208" s="39"/>
      <c r="J208" s="34"/>
      <c r="K208" s="42"/>
    </row>
    <row r="209" spans="2:11" s="33" customFormat="1" ht="18.75" customHeight="1">
      <c r="B209" s="37"/>
      <c r="D209" s="34"/>
      <c r="E209" s="39"/>
      <c r="F209" s="34"/>
      <c r="G209" s="42"/>
      <c r="H209" s="34"/>
      <c r="I209" s="39"/>
      <c r="J209" s="34"/>
      <c r="K209" s="42"/>
    </row>
    <row r="210" spans="1:3" s="33" customFormat="1" ht="10.5">
      <c r="A210" s="38"/>
      <c r="B210" s="38"/>
      <c r="C210" s="38"/>
    </row>
    <row r="211" spans="2:11" s="33" customFormat="1" ht="18.75" customHeight="1">
      <c r="B211" s="39"/>
      <c r="C211" s="39"/>
      <c r="J211" s="34"/>
      <c r="K211" s="35"/>
    </row>
    <row r="212" spans="2:3" s="33" customFormat="1" ht="18.75" customHeight="1">
      <c r="B212" s="39"/>
      <c r="C212" s="39"/>
    </row>
    <row r="213" spans="1:3" s="38" customFormat="1" ht="10.5">
      <c r="A213" s="33"/>
      <c r="B213" s="33"/>
      <c r="C213" s="33"/>
    </row>
    <row r="214" spans="4:11" s="33" customFormat="1" ht="18.75" customHeight="1">
      <c r="D214" s="34"/>
      <c r="E214" s="39"/>
      <c r="F214" s="34"/>
      <c r="G214" s="42"/>
      <c r="H214" s="34"/>
      <c r="I214" s="39"/>
      <c r="J214" s="34"/>
      <c r="K214" s="42"/>
    </row>
    <row r="215" spans="2:11" s="33" customFormat="1" ht="18.75" customHeight="1">
      <c r="B215" s="37"/>
      <c r="D215" s="34"/>
      <c r="E215" s="39"/>
      <c r="F215" s="34"/>
      <c r="G215" s="42"/>
      <c r="H215" s="34"/>
      <c r="I215" s="39"/>
      <c r="J215" s="34"/>
      <c r="K215" s="42"/>
    </row>
    <row r="216" spans="1:3" s="33" customFormat="1" ht="10.5">
      <c r="A216" s="38"/>
      <c r="B216" s="38"/>
      <c r="C216" s="38"/>
    </row>
    <row r="217" spans="2:11" s="33" customFormat="1" ht="18.75" customHeight="1">
      <c r="B217" s="39"/>
      <c r="C217" s="39"/>
      <c r="J217" s="34"/>
      <c r="K217" s="35"/>
    </row>
    <row r="218" spans="2:3" s="33" customFormat="1" ht="18.75" customHeight="1">
      <c r="B218" s="39"/>
      <c r="C218" s="39"/>
    </row>
    <row r="219" spans="1:3" s="38" customFormat="1" ht="10.5">
      <c r="A219" s="33"/>
      <c r="B219" s="33"/>
      <c r="C219" s="33"/>
    </row>
    <row r="220" spans="4:11" s="33" customFormat="1" ht="18.75" customHeight="1">
      <c r="D220" s="34"/>
      <c r="E220" s="39"/>
      <c r="F220" s="34"/>
      <c r="G220" s="42"/>
      <c r="H220" s="34"/>
      <c r="I220" s="39"/>
      <c r="J220" s="34"/>
      <c r="K220" s="42"/>
    </row>
    <row r="221" spans="2:11" s="33" customFormat="1" ht="18.75" customHeight="1">
      <c r="B221" s="37"/>
      <c r="D221" s="34"/>
      <c r="E221" s="39"/>
      <c r="F221" s="34"/>
      <c r="G221" s="42"/>
      <c r="H221" s="34"/>
      <c r="I221" s="39"/>
      <c r="J221" s="34"/>
      <c r="K221" s="42"/>
    </row>
    <row r="222" spans="1:3" s="33" customFormat="1" ht="10.5">
      <c r="A222" s="38"/>
      <c r="B222" s="38"/>
      <c r="C222" s="38"/>
    </row>
    <row r="223" spans="2:11" s="33" customFormat="1" ht="18.75" customHeight="1">
      <c r="B223" s="39"/>
      <c r="C223" s="39"/>
      <c r="J223" s="34"/>
      <c r="K223" s="35"/>
    </row>
    <row r="224" spans="1:3" s="36" customFormat="1" ht="14.25">
      <c r="A224" s="33"/>
      <c r="B224" s="39"/>
      <c r="C224" s="39"/>
    </row>
    <row r="225" s="33" customFormat="1" ht="10.5"/>
    <row r="226" s="33" customFormat="1" ht="18.75" customHeight="1"/>
    <row r="227" spans="1:3" s="38" customFormat="1" ht="12.75">
      <c r="A227" s="33"/>
      <c r="B227" s="37"/>
      <c r="C227" s="33"/>
    </row>
    <row r="228" spans="1:11" s="33" customFormat="1" ht="18.75" customHeight="1">
      <c r="A228" s="38"/>
      <c r="B228" s="38"/>
      <c r="C228" s="38"/>
      <c r="D228" s="34"/>
      <c r="E228" s="39"/>
      <c r="F228" s="34"/>
      <c r="G228" s="42"/>
      <c r="H228" s="34"/>
      <c r="I228" s="39"/>
      <c r="J228" s="34"/>
      <c r="K228" s="42"/>
    </row>
    <row r="229" spans="2:11" s="33" customFormat="1" ht="18.75" customHeight="1">
      <c r="B229" s="39"/>
      <c r="C229" s="39"/>
      <c r="D229" s="34"/>
      <c r="E229" s="39"/>
      <c r="F229" s="34"/>
      <c r="G229" s="42"/>
      <c r="H229" s="34"/>
      <c r="I229" s="39"/>
      <c r="J229" s="34"/>
      <c r="K229" s="42"/>
    </row>
    <row r="230" spans="2:3" s="33" customFormat="1" ht="10.5">
      <c r="B230" s="39"/>
      <c r="C230" s="39"/>
    </row>
    <row r="231" spans="10:11" s="33" customFormat="1" ht="18.75" customHeight="1">
      <c r="J231" s="34"/>
      <c r="K231" s="35"/>
    </row>
    <row r="232" s="33" customFormat="1" ht="18.75" customHeight="1"/>
    <row r="233" spans="1:3" s="38" customFormat="1" ht="14.25">
      <c r="A233" s="36"/>
      <c r="B233" s="36"/>
      <c r="C233" s="36"/>
    </row>
    <row r="234" spans="4:11" s="33" customFormat="1" ht="18.75" customHeight="1">
      <c r="D234" s="34"/>
      <c r="E234" s="39"/>
      <c r="F234" s="34"/>
      <c r="G234" s="42"/>
      <c r="H234" s="34"/>
      <c r="I234" s="39"/>
      <c r="J234" s="34"/>
      <c r="K234" s="42"/>
    </row>
    <row r="235" spans="2:11" s="33" customFormat="1" ht="18.75" customHeight="1">
      <c r="B235" s="37"/>
      <c r="D235" s="34"/>
      <c r="E235" s="39"/>
      <c r="F235" s="34"/>
      <c r="G235" s="42"/>
      <c r="H235" s="34"/>
      <c r="I235" s="39"/>
      <c r="J235" s="34"/>
      <c r="K235" s="42"/>
    </row>
    <row r="236" spans="1:3" s="33" customFormat="1" ht="10.5">
      <c r="A236" s="38"/>
      <c r="B236" s="38"/>
      <c r="C236" s="38"/>
    </row>
    <row r="237" spans="2:11" s="33" customFormat="1" ht="18.75" customHeight="1">
      <c r="B237" s="39"/>
      <c r="C237" s="39"/>
      <c r="J237" s="34"/>
      <c r="K237" s="35"/>
    </row>
    <row r="238" spans="2:3" s="33" customFormat="1" ht="18.75" customHeight="1">
      <c r="B238" s="39"/>
      <c r="C238" s="39"/>
    </row>
    <row r="239" spans="1:3" s="38" customFormat="1" ht="10.5">
      <c r="A239" s="33"/>
      <c r="B239" s="33"/>
      <c r="C239" s="33"/>
    </row>
    <row r="240" spans="4:11" s="33" customFormat="1" ht="18.75" customHeight="1">
      <c r="D240" s="34"/>
      <c r="E240" s="39"/>
      <c r="F240" s="34"/>
      <c r="G240" s="42"/>
      <c r="H240" s="34"/>
      <c r="I240" s="39"/>
      <c r="J240" s="34"/>
      <c r="K240" s="42"/>
    </row>
    <row r="241" spans="2:11" s="33" customFormat="1" ht="18.75" customHeight="1">
      <c r="B241" s="37"/>
      <c r="D241" s="34"/>
      <c r="E241" s="39"/>
      <c r="F241" s="34"/>
      <c r="G241" s="42"/>
      <c r="H241" s="34"/>
      <c r="I241" s="39"/>
      <c r="J241" s="34"/>
      <c r="K241" s="42"/>
    </row>
    <row r="242" spans="1:3" s="33" customFormat="1" ht="10.5">
      <c r="A242" s="38"/>
      <c r="B242" s="38"/>
      <c r="C242" s="38"/>
    </row>
    <row r="243" spans="2:11" s="33" customFormat="1" ht="18.75" customHeight="1">
      <c r="B243" s="39"/>
      <c r="C243" s="39"/>
      <c r="J243" s="34"/>
      <c r="K243" s="35"/>
    </row>
    <row r="244" spans="2:3" s="33" customFormat="1" ht="18.75" customHeight="1">
      <c r="B244" s="39"/>
      <c r="C244" s="39"/>
    </row>
    <row r="245" spans="1:3" s="38" customFormat="1" ht="10.5">
      <c r="A245" s="33"/>
      <c r="B245" s="33"/>
      <c r="C245" s="33"/>
    </row>
    <row r="246" spans="4:11" s="33" customFormat="1" ht="18.75" customHeight="1">
      <c r="D246" s="34"/>
      <c r="E246" s="39"/>
      <c r="F246" s="34"/>
      <c r="G246" s="42"/>
      <c r="H246" s="34"/>
      <c r="I246" s="39"/>
      <c r="J246" s="34"/>
      <c r="K246" s="42"/>
    </row>
    <row r="247" spans="2:11" s="33" customFormat="1" ht="18.75" customHeight="1">
      <c r="B247" s="37"/>
      <c r="D247" s="34"/>
      <c r="E247" s="39"/>
      <c r="F247" s="34"/>
      <c r="G247" s="42"/>
      <c r="H247" s="34"/>
      <c r="I247" s="39"/>
      <c r="J247" s="34"/>
      <c r="K247" s="42"/>
    </row>
    <row r="248" spans="1:3" s="33" customFormat="1" ht="10.5">
      <c r="A248" s="38"/>
      <c r="B248" s="38"/>
      <c r="C248" s="38"/>
    </row>
    <row r="249" spans="2:11" s="33" customFormat="1" ht="18.75" customHeight="1">
      <c r="B249" s="39"/>
      <c r="C249" s="39"/>
      <c r="J249" s="34"/>
      <c r="K249" s="35"/>
    </row>
    <row r="250" spans="1:3" s="36" customFormat="1" ht="14.25">
      <c r="A250" s="33"/>
      <c r="B250" s="39"/>
      <c r="C250" s="39"/>
    </row>
    <row r="251" s="33" customFormat="1" ht="10.5"/>
    <row r="252" s="33" customFormat="1" ht="18.75" customHeight="1"/>
    <row r="253" spans="1:3" s="38" customFormat="1" ht="12.75">
      <c r="A253" s="33"/>
      <c r="B253" s="37"/>
      <c r="C253" s="33"/>
    </row>
    <row r="254" spans="1:11" s="33" customFormat="1" ht="18.75" customHeight="1">
      <c r="A254" s="38"/>
      <c r="B254" s="38"/>
      <c r="C254" s="38"/>
      <c r="D254" s="34"/>
      <c r="E254" s="39"/>
      <c r="F254" s="34"/>
      <c r="G254" s="42"/>
      <c r="H254" s="34"/>
      <c r="I254" s="39"/>
      <c r="J254" s="34"/>
      <c r="K254" s="42"/>
    </row>
    <row r="255" spans="2:11" s="33" customFormat="1" ht="18.75" customHeight="1">
      <c r="B255" s="39"/>
      <c r="C255" s="39"/>
      <c r="D255" s="34"/>
      <c r="E255" s="39"/>
      <c r="F255" s="34"/>
      <c r="G255" s="42"/>
      <c r="H255" s="34"/>
      <c r="I255" s="39"/>
      <c r="J255" s="34"/>
      <c r="K255" s="42"/>
    </row>
    <row r="256" spans="2:3" s="33" customFormat="1" ht="10.5">
      <c r="B256" s="39"/>
      <c r="C256" s="39"/>
    </row>
    <row r="257" spans="10:11" s="33" customFormat="1" ht="18.75" customHeight="1">
      <c r="J257" s="34"/>
      <c r="K257" s="35"/>
    </row>
    <row r="258" s="33" customFormat="1" ht="18.75" customHeight="1"/>
    <row r="259" spans="1:3" s="38" customFormat="1" ht="14.25">
      <c r="A259" s="36"/>
      <c r="B259" s="36"/>
      <c r="C259" s="36"/>
    </row>
    <row r="260" spans="4:11" s="33" customFormat="1" ht="18.75" customHeight="1">
      <c r="D260" s="34"/>
      <c r="E260" s="39"/>
      <c r="F260" s="34"/>
      <c r="G260" s="42"/>
      <c r="H260" s="34"/>
      <c r="I260" s="39"/>
      <c r="J260" s="34"/>
      <c r="K260" s="42"/>
    </row>
    <row r="261" spans="2:11" s="33" customFormat="1" ht="18.75" customHeight="1">
      <c r="B261" s="37"/>
      <c r="D261" s="34"/>
      <c r="E261" s="39"/>
      <c r="F261" s="34"/>
      <c r="G261" s="42"/>
      <c r="H261" s="34"/>
      <c r="I261" s="39"/>
      <c r="J261" s="34"/>
      <c r="K261" s="42"/>
    </row>
    <row r="262" spans="1:3" s="33" customFormat="1" ht="10.5">
      <c r="A262" s="38"/>
      <c r="B262" s="38"/>
      <c r="C262" s="38"/>
    </row>
    <row r="263" spans="2:11" s="33" customFormat="1" ht="18.75" customHeight="1">
      <c r="B263" s="39"/>
      <c r="C263" s="39"/>
      <c r="J263" s="34"/>
      <c r="K263" s="35"/>
    </row>
    <row r="264" spans="2:3" s="33" customFormat="1" ht="18.75" customHeight="1">
      <c r="B264" s="39"/>
      <c r="C264" s="39"/>
    </row>
    <row r="265" spans="1:3" s="38" customFormat="1" ht="10.5">
      <c r="A265" s="33"/>
      <c r="B265" s="33"/>
      <c r="C265" s="33"/>
    </row>
    <row r="266" spans="4:11" s="33" customFormat="1" ht="18.75" customHeight="1">
      <c r="D266" s="34"/>
      <c r="E266" s="39"/>
      <c r="F266" s="34"/>
      <c r="G266" s="42"/>
      <c r="H266" s="34"/>
      <c r="I266" s="39"/>
      <c r="J266" s="34"/>
      <c r="K266" s="42"/>
    </row>
    <row r="267" spans="2:11" s="33" customFormat="1" ht="18.75" customHeight="1">
      <c r="B267" s="37"/>
      <c r="D267" s="34"/>
      <c r="E267" s="39"/>
      <c r="F267" s="34"/>
      <c r="G267" s="42"/>
      <c r="H267" s="34"/>
      <c r="I267" s="39"/>
      <c r="J267" s="34"/>
      <c r="K267" s="42"/>
    </row>
    <row r="268" spans="1:3" s="33" customFormat="1" ht="10.5">
      <c r="A268" s="38"/>
      <c r="B268" s="38"/>
      <c r="C268" s="38"/>
    </row>
    <row r="269" spans="2:11" s="33" customFormat="1" ht="18.75" customHeight="1">
      <c r="B269" s="39"/>
      <c r="C269" s="39"/>
      <c r="J269" s="34"/>
      <c r="K269" s="35"/>
    </row>
    <row r="270" spans="2:3" s="33" customFormat="1" ht="18.75" customHeight="1">
      <c r="B270" s="39"/>
      <c r="C270" s="39"/>
    </row>
    <row r="271" spans="1:3" s="38" customFormat="1" ht="10.5">
      <c r="A271" s="33"/>
      <c r="B271" s="33"/>
      <c r="C271" s="33"/>
    </row>
    <row r="272" spans="4:11" s="33" customFormat="1" ht="18.75" customHeight="1">
      <c r="D272" s="34"/>
      <c r="E272" s="39"/>
      <c r="F272" s="34"/>
      <c r="G272" s="42"/>
      <c r="H272" s="34"/>
      <c r="I272" s="39"/>
      <c r="J272" s="34"/>
      <c r="K272" s="42"/>
    </row>
    <row r="273" spans="2:11" s="33" customFormat="1" ht="18.75" customHeight="1">
      <c r="B273" s="37"/>
      <c r="D273" s="34"/>
      <c r="E273" s="39"/>
      <c r="F273" s="34"/>
      <c r="G273" s="42"/>
      <c r="H273" s="34"/>
      <c r="I273" s="39"/>
      <c r="J273" s="34"/>
      <c r="K273" s="42"/>
    </row>
    <row r="274" spans="1:3" s="33" customFormat="1" ht="10.5">
      <c r="A274" s="38"/>
      <c r="B274" s="38"/>
      <c r="C274" s="38"/>
    </row>
    <row r="275" spans="2:11" s="33" customFormat="1" ht="18.75" customHeight="1">
      <c r="B275" s="39"/>
      <c r="C275" s="39"/>
      <c r="J275" s="34"/>
      <c r="K275" s="35"/>
    </row>
    <row r="276" spans="1:3" s="36" customFormat="1" ht="14.25">
      <c r="A276" s="33"/>
      <c r="B276" s="39"/>
      <c r="C276" s="39"/>
    </row>
    <row r="277" s="33" customFormat="1" ht="10.5"/>
    <row r="278" s="33" customFormat="1" ht="18.75" customHeight="1"/>
    <row r="279" spans="1:3" s="38" customFormat="1" ht="12.75">
      <c r="A279" s="33"/>
      <c r="B279" s="37"/>
      <c r="C279" s="33"/>
    </row>
    <row r="280" spans="1:11" s="33" customFormat="1" ht="18.75" customHeight="1">
      <c r="A280" s="38"/>
      <c r="B280" s="38"/>
      <c r="C280" s="38"/>
      <c r="D280" s="34"/>
      <c r="E280" s="39"/>
      <c r="F280" s="34"/>
      <c r="G280" s="42"/>
      <c r="H280" s="34"/>
      <c r="I280" s="39"/>
      <c r="J280" s="34"/>
      <c r="K280" s="42"/>
    </row>
    <row r="281" spans="2:11" s="33" customFormat="1" ht="18.75" customHeight="1">
      <c r="B281" s="39"/>
      <c r="C281" s="39"/>
      <c r="D281" s="34"/>
      <c r="E281" s="39"/>
      <c r="F281" s="34"/>
      <c r="G281" s="42"/>
      <c r="H281" s="34"/>
      <c r="I281" s="39"/>
      <c r="J281" s="34"/>
      <c r="K281" s="42"/>
    </row>
    <row r="282" spans="2:3" s="33" customFormat="1" ht="10.5">
      <c r="B282" s="39"/>
      <c r="C282" s="39"/>
    </row>
    <row r="283" spans="10:11" s="33" customFormat="1" ht="18.75" customHeight="1">
      <c r="J283" s="34"/>
      <c r="K283" s="35"/>
    </row>
    <row r="284" s="33" customFormat="1" ht="18.75" customHeight="1"/>
    <row r="285" spans="1:3" s="38" customFormat="1" ht="14.25">
      <c r="A285" s="36"/>
      <c r="B285" s="36"/>
      <c r="C285" s="36"/>
    </row>
    <row r="286" spans="4:11" s="33" customFormat="1" ht="18.75" customHeight="1">
      <c r="D286" s="34"/>
      <c r="E286" s="39"/>
      <c r="F286" s="34"/>
      <c r="G286" s="42"/>
      <c r="H286" s="34"/>
      <c r="I286" s="39"/>
      <c r="J286" s="34"/>
      <c r="K286" s="42"/>
    </row>
    <row r="287" spans="2:11" s="33" customFormat="1" ht="18.75" customHeight="1">
      <c r="B287" s="37"/>
      <c r="D287" s="34"/>
      <c r="E287" s="39"/>
      <c r="F287" s="34"/>
      <c r="G287" s="42"/>
      <c r="H287" s="34"/>
      <c r="I287" s="39"/>
      <c r="J287" s="34"/>
      <c r="K287" s="42"/>
    </row>
    <row r="288" spans="1:3" s="33" customFormat="1" ht="10.5">
      <c r="A288" s="38"/>
      <c r="B288" s="38"/>
      <c r="C288" s="38"/>
    </row>
    <row r="289" spans="2:11" s="33" customFormat="1" ht="18.75" customHeight="1">
      <c r="B289" s="39"/>
      <c r="C289" s="39"/>
      <c r="J289" s="34"/>
      <c r="K289" s="35"/>
    </row>
    <row r="290" spans="2:3" s="33" customFormat="1" ht="18.75" customHeight="1">
      <c r="B290" s="39"/>
      <c r="C290" s="39"/>
    </row>
    <row r="291" spans="1:3" s="38" customFormat="1" ht="10.5">
      <c r="A291" s="33"/>
      <c r="B291" s="33"/>
      <c r="C291" s="33"/>
    </row>
    <row r="292" spans="4:11" s="33" customFormat="1" ht="18.75" customHeight="1">
      <c r="D292" s="34"/>
      <c r="E292" s="39"/>
      <c r="F292" s="34"/>
      <c r="G292" s="42"/>
      <c r="H292" s="34"/>
      <c r="I292" s="39"/>
      <c r="J292" s="34"/>
      <c r="K292" s="42"/>
    </row>
    <row r="293" spans="2:11" s="33" customFormat="1" ht="18.75" customHeight="1">
      <c r="B293" s="37"/>
      <c r="D293" s="34"/>
      <c r="E293" s="39"/>
      <c r="F293" s="34"/>
      <c r="G293" s="42"/>
      <c r="H293" s="34"/>
      <c r="I293" s="39"/>
      <c r="J293" s="34"/>
      <c r="K293" s="42"/>
    </row>
    <row r="294" spans="1:3" s="33" customFormat="1" ht="10.5">
      <c r="A294" s="38"/>
      <c r="B294" s="38"/>
      <c r="C294" s="38"/>
    </row>
    <row r="295" spans="2:11" s="33" customFormat="1" ht="18.75" customHeight="1">
      <c r="B295" s="39"/>
      <c r="C295" s="39"/>
      <c r="J295" s="34"/>
      <c r="K295" s="35"/>
    </row>
    <row r="296" spans="2:3" s="33" customFormat="1" ht="18.75" customHeight="1">
      <c r="B296" s="39"/>
      <c r="C296" s="39"/>
    </row>
    <row r="297" spans="1:3" s="38" customFormat="1" ht="10.5">
      <c r="A297" s="33"/>
      <c r="B297" s="33"/>
      <c r="C297" s="33"/>
    </row>
    <row r="298" spans="4:11" s="33" customFormat="1" ht="18.75" customHeight="1">
      <c r="D298" s="34"/>
      <c r="E298" s="39"/>
      <c r="F298" s="34"/>
      <c r="G298" s="42"/>
      <c r="H298" s="34"/>
      <c r="I298" s="39"/>
      <c r="J298" s="34"/>
      <c r="K298" s="42"/>
    </row>
    <row r="299" spans="2:11" s="33" customFormat="1" ht="18.75" customHeight="1">
      <c r="B299" s="37"/>
      <c r="D299" s="34"/>
      <c r="E299" s="39"/>
      <c r="F299" s="34"/>
      <c r="G299" s="42"/>
      <c r="H299" s="34"/>
      <c r="I299" s="39"/>
      <c r="J299" s="34"/>
      <c r="K299" s="42"/>
    </row>
    <row r="300" spans="1:3" s="33" customFormat="1" ht="10.5">
      <c r="A300" s="38"/>
      <c r="B300" s="38"/>
      <c r="C300" s="38"/>
    </row>
    <row r="301" spans="2:11" s="33" customFormat="1" ht="18.75" customHeight="1">
      <c r="B301" s="39"/>
      <c r="C301" s="39"/>
      <c r="J301" s="34"/>
      <c r="K301" s="35"/>
    </row>
    <row r="302" spans="1:3" s="36" customFormat="1" ht="14.25">
      <c r="A302" s="33"/>
      <c r="B302" s="39"/>
      <c r="C302" s="39"/>
    </row>
    <row r="303" s="33" customFormat="1" ht="10.5"/>
    <row r="304" s="33" customFormat="1" ht="18.75" customHeight="1"/>
    <row r="305" spans="1:3" s="38" customFormat="1" ht="12.75">
      <c r="A305" s="33"/>
      <c r="B305" s="37"/>
      <c r="C305" s="33"/>
    </row>
    <row r="306" spans="1:11" s="33" customFormat="1" ht="18.75" customHeight="1">
      <c r="A306" s="38"/>
      <c r="B306" s="38"/>
      <c r="C306" s="38"/>
      <c r="D306" s="34"/>
      <c r="E306" s="39"/>
      <c r="F306" s="34"/>
      <c r="G306" s="42"/>
      <c r="H306" s="34"/>
      <c r="I306" s="39"/>
      <c r="J306" s="34"/>
      <c r="K306" s="42"/>
    </row>
    <row r="307" spans="2:11" s="33" customFormat="1" ht="18.75" customHeight="1">
      <c r="B307" s="39"/>
      <c r="C307" s="39"/>
      <c r="D307" s="34"/>
      <c r="E307" s="39"/>
      <c r="F307" s="34"/>
      <c r="G307" s="42"/>
      <c r="H307" s="34"/>
      <c r="I307" s="39"/>
      <c r="J307" s="34"/>
      <c r="K307" s="42"/>
    </row>
    <row r="308" spans="2:3" s="33" customFormat="1" ht="10.5">
      <c r="B308" s="39"/>
      <c r="C308" s="39"/>
    </row>
    <row r="309" spans="10:11" s="33" customFormat="1" ht="18.75" customHeight="1">
      <c r="J309" s="34"/>
      <c r="K309" s="35"/>
    </row>
    <row r="310" s="33" customFormat="1" ht="18.75" customHeight="1"/>
    <row r="311" spans="1:3" s="38" customFormat="1" ht="14.25">
      <c r="A311" s="36"/>
      <c r="B311" s="36"/>
      <c r="C311" s="36"/>
    </row>
    <row r="312" spans="4:11" s="33" customFormat="1" ht="18.75" customHeight="1">
      <c r="D312" s="34"/>
      <c r="E312" s="39"/>
      <c r="F312" s="34"/>
      <c r="G312" s="42"/>
      <c r="H312" s="34"/>
      <c r="I312" s="39"/>
      <c r="J312" s="34"/>
      <c r="K312" s="42"/>
    </row>
    <row r="313" spans="2:11" s="33" customFormat="1" ht="18.75" customHeight="1">
      <c r="B313" s="37"/>
      <c r="D313" s="34"/>
      <c r="E313" s="39"/>
      <c r="F313" s="34"/>
      <c r="G313" s="42"/>
      <c r="H313" s="34"/>
      <c r="I313" s="39"/>
      <c r="J313" s="34"/>
      <c r="K313" s="42"/>
    </row>
    <row r="314" spans="1:3" s="33" customFormat="1" ht="10.5">
      <c r="A314" s="38"/>
      <c r="B314" s="38"/>
      <c r="C314" s="38"/>
    </row>
    <row r="315" spans="2:11" s="33" customFormat="1" ht="18.75" customHeight="1">
      <c r="B315" s="39"/>
      <c r="C315" s="39"/>
      <c r="J315" s="34"/>
      <c r="K315" s="35"/>
    </row>
    <row r="316" spans="2:3" s="33" customFormat="1" ht="18.75" customHeight="1">
      <c r="B316" s="39"/>
      <c r="C316" s="39"/>
    </row>
    <row r="317" spans="1:3" s="38" customFormat="1" ht="10.5">
      <c r="A317" s="33"/>
      <c r="B317" s="33"/>
      <c r="C317" s="33"/>
    </row>
    <row r="318" spans="4:11" s="33" customFormat="1" ht="18.75" customHeight="1">
      <c r="D318" s="34"/>
      <c r="E318" s="39"/>
      <c r="F318" s="34"/>
      <c r="G318" s="42"/>
      <c r="H318" s="34"/>
      <c r="I318" s="39"/>
      <c r="J318" s="34"/>
      <c r="K318" s="42"/>
    </row>
    <row r="319" spans="2:11" s="33" customFormat="1" ht="18.75" customHeight="1">
      <c r="B319" s="37"/>
      <c r="D319" s="34"/>
      <c r="E319" s="39"/>
      <c r="F319" s="34"/>
      <c r="G319" s="42"/>
      <c r="H319" s="34"/>
      <c r="I319" s="39"/>
      <c r="J319" s="34"/>
      <c r="K319" s="42"/>
    </row>
    <row r="320" spans="1:3" s="33" customFormat="1" ht="10.5">
      <c r="A320" s="38"/>
      <c r="B320" s="38"/>
      <c r="C320" s="38"/>
    </row>
    <row r="321" spans="2:11" s="33" customFormat="1" ht="18.75" customHeight="1">
      <c r="B321" s="39"/>
      <c r="C321" s="39"/>
      <c r="J321" s="34"/>
      <c r="K321" s="35"/>
    </row>
    <row r="322" spans="2:3" s="33" customFormat="1" ht="18.75" customHeight="1">
      <c r="B322" s="39"/>
      <c r="C322" s="39"/>
    </row>
    <row r="323" spans="1:3" s="38" customFormat="1" ht="10.5">
      <c r="A323" s="33"/>
      <c r="B323" s="33"/>
      <c r="C323" s="33"/>
    </row>
    <row r="324" spans="4:11" s="33" customFormat="1" ht="18.75" customHeight="1">
      <c r="D324" s="34"/>
      <c r="E324" s="39"/>
      <c r="F324" s="34"/>
      <c r="G324" s="42"/>
      <c r="H324" s="34"/>
      <c r="I324" s="39"/>
      <c r="J324" s="34"/>
      <c r="K324" s="42"/>
    </row>
    <row r="325" spans="2:11" s="33" customFormat="1" ht="18.75" customHeight="1">
      <c r="B325" s="37"/>
      <c r="D325" s="34"/>
      <c r="E325" s="39"/>
      <c r="F325" s="34"/>
      <c r="G325" s="42"/>
      <c r="H325" s="34"/>
      <c r="I325" s="39"/>
      <c r="J325" s="34"/>
      <c r="K325" s="42"/>
    </row>
    <row r="326" spans="1:3" s="33" customFormat="1" ht="10.5">
      <c r="A326" s="38"/>
      <c r="B326" s="38"/>
      <c r="C326" s="38"/>
    </row>
    <row r="327" spans="2:11" s="33" customFormat="1" ht="18.75" customHeight="1">
      <c r="B327" s="39"/>
      <c r="C327" s="39"/>
      <c r="J327" s="34"/>
      <c r="K327" s="35"/>
    </row>
    <row r="328" spans="1:3" s="36" customFormat="1" ht="14.25">
      <c r="A328" s="33"/>
      <c r="B328" s="39"/>
      <c r="C328" s="39"/>
    </row>
    <row r="329" s="33" customFormat="1" ht="10.5"/>
    <row r="330" s="33" customFormat="1" ht="18.75" customHeight="1"/>
    <row r="331" spans="1:3" s="38" customFormat="1" ht="12.75">
      <c r="A331" s="33"/>
      <c r="B331" s="37"/>
      <c r="C331" s="33"/>
    </row>
    <row r="332" spans="1:11" s="33" customFormat="1" ht="18.75" customHeight="1">
      <c r="A332" s="38"/>
      <c r="B332" s="38"/>
      <c r="C332" s="38"/>
      <c r="D332" s="34"/>
      <c r="E332" s="39"/>
      <c r="F332" s="34"/>
      <c r="G332" s="42"/>
      <c r="H332" s="34"/>
      <c r="I332" s="39"/>
      <c r="J332" s="34"/>
      <c r="K332" s="42"/>
    </row>
    <row r="333" spans="2:11" s="33" customFormat="1" ht="18.75" customHeight="1">
      <c r="B333" s="39"/>
      <c r="C333" s="39"/>
      <c r="D333" s="34"/>
      <c r="E333" s="39"/>
      <c r="F333" s="34"/>
      <c r="G333" s="42"/>
      <c r="H333" s="34"/>
      <c r="I333" s="39"/>
      <c r="J333" s="34"/>
      <c r="K333" s="42"/>
    </row>
    <row r="334" spans="2:3" s="33" customFormat="1" ht="10.5">
      <c r="B334" s="39"/>
      <c r="C334" s="39"/>
    </row>
    <row r="335" spans="10:11" s="33" customFormat="1" ht="18.75" customHeight="1">
      <c r="J335" s="34"/>
      <c r="K335" s="35"/>
    </row>
    <row r="336" s="33" customFormat="1" ht="18.75" customHeight="1"/>
    <row r="337" spans="1:3" s="38" customFormat="1" ht="14.25">
      <c r="A337" s="36"/>
      <c r="B337" s="36"/>
      <c r="C337" s="36"/>
    </row>
    <row r="338" spans="4:11" s="33" customFormat="1" ht="18.75" customHeight="1">
      <c r="D338" s="34"/>
      <c r="E338" s="39"/>
      <c r="F338" s="34"/>
      <c r="G338" s="42"/>
      <c r="H338" s="34"/>
      <c r="I338" s="39"/>
      <c r="J338" s="34"/>
      <c r="K338" s="42"/>
    </row>
    <row r="339" spans="2:11" s="33" customFormat="1" ht="18.75" customHeight="1">
      <c r="B339" s="37"/>
      <c r="D339" s="34"/>
      <c r="E339" s="39"/>
      <c r="F339" s="34"/>
      <c r="G339" s="42"/>
      <c r="H339" s="34"/>
      <c r="I339" s="39"/>
      <c r="J339" s="34"/>
      <c r="K339" s="42"/>
    </row>
    <row r="340" spans="1:3" s="33" customFormat="1" ht="10.5">
      <c r="A340" s="38"/>
      <c r="B340" s="38"/>
      <c r="C340" s="38"/>
    </row>
    <row r="341" spans="2:11" s="33" customFormat="1" ht="18.75" customHeight="1">
      <c r="B341" s="39"/>
      <c r="C341" s="39"/>
      <c r="J341" s="34"/>
      <c r="K341" s="35"/>
    </row>
    <row r="342" spans="2:3" s="33" customFormat="1" ht="18.75" customHeight="1">
      <c r="B342" s="39"/>
      <c r="C342" s="39"/>
    </row>
    <row r="343" spans="1:3" s="38" customFormat="1" ht="10.5">
      <c r="A343" s="33"/>
      <c r="B343" s="33"/>
      <c r="C343" s="33"/>
    </row>
    <row r="344" spans="4:11" s="33" customFormat="1" ht="18.75" customHeight="1">
      <c r="D344" s="34"/>
      <c r="E344" s="39"/>
      <c r="F344" s="34"/>
      <c r="G344" s="42"/>
      <c r="H344" s="34"/>
      <c r="I344" s="39"/>
      <c r="J344" s="34"/>
      <c r="K344" s="42"/>
    </row>
    <row r="345" spans="2:11" s="33" customFormat="1" ht="18.75" customHeight="1">
      <c r="B345" s="37"/>
      <c r="D345" s="34"/>
      <c r="E345" s="39"/>
      <c r="F345" s="34"/>
      <c r="G345" s="42"/>
      <c r="H345" s="34"/>
      <c r="I345" s="39"/>
      <c r="J345" s="34"/>
      <c r="K345" s="42"/>
    </row>
    <row r="346" spans="1:3" s="33" customFormat="1" ht="10.5">
      <c r="A346" s="38"/>
      <c r="B346" s="38"/>
      <c r="C346" s="38"/>
    </row>
    <row r="347" spans="2:11" s="33" customFormat="1" ht="18.75" customHeight="1">
      <c r="B347" s="39"/>
      <c r="C347" s="39"/>
      <c r="J347" s="34"/>
      <c r="K347" s="35"/>
    </row>
    <row r="348" spans="2:3" s="33" customFormat="1" ht="18.75" customHeight="1">
      <c r="B348" s="39"/>
      <c r="C348" s="39"/>
    </row>
    <row r="349" spans="1:3" s="38" customFormat="1" ht="10.5">
      <c r="A349" s="33"/>
      <c r="B349" s="33"/>
      <c r="C349" s="33"/>
    </row>
    <row r="350" spans="4:11" s="33" customFormat="1" ht="18.75" customHeight="1">
      <c r="D350" s="34"/>
      <c r="E350" s="39"/>
      <c r="F350" s="34"/>
      <c r="G350" s="42"/>
      <c r="H350" s="34"/>
      <c r="I350" s="39"/>
      <c r="J350" s="34"/>
      <c r="K350" s="42"/>
    </row>
    <row r="351" spans="2:11" s="33" customFormat="1" ht="18.75" customHeight="1">
      <c r="B351" s="37"/>
      <c r="D351" s="34"/>
      <c r="E351" s="39"/>
      <c r="F351" s="34"/>
      <c r="G351" s="42"/>
      <c r="H351" s="34"/>
      <c r="I351" s="39"/>
      <c r="J351" s="34"/>
      <c r="K351" s="42"/>
    </row>
    <row r="352" spans="1:3" s="33" customFormat="1" ht="10.5">
      <c r="A352" s="38"/>
      <c r="B352" s="38"/>
      <c r="C352" s="38"/>
    </row>
    <row r="353" spans="2:11" s="33" customFormat="1" ht="18.75" customHeight="1">
      <c r="B353" s="39"/>
      <c r="C353" s="39"/>
      <c r="J353" s="34"/>
      <c r="K353" s="35"/>
    </row>
    <row r="354" spans="1:3" s="36" customFormat="1" ht="14.25">
      <c r="A354" s="33"/>
      <c r="B354" s="39"/>
      <c r="C354" s="39"/>
    </row>
    <row r="355" s="33" customFormat="1" ht="10.5"/>
    <row r="356" s="33" customFormat="1" ht="18.75" customHeight="1"/>
    <row r="357" spans="1:3" s="38" customFormat="1" ht="12.75">
      <c r="A357" s="33"/>
      <c r="B357" s="37"/>
      <c r="C357" s="33"/>
    </row>
    <row r="358" spans="1:11" s="33" customFormat="1" ht="18.75" customHeight="1">
      <c r="A358" s="38"/>
      <c r="B358" s="38"/>
      <c r="C358" s="38"/>
      <c r="D358" s="34"/>
      <c r="E358" s="39"/>
      <c r="F358" s="34"/>
      <c r="G358" s="42"/>
      <c r="H358" s="34"/>
      <c r="I358" s="39"/>
      <c r="J358" s="34"/>
      <c r="K358" s="42"/>
    </row>
    <row r="359" spans="2:11" s="33" customFormat="1" ht="18.75" customHeight="1">
      <c r="B359" s="39"/>
      <c r="C359" s="39"/>
      <c r="D359" s="34"/>
      <c r="E359" s="39"/>
      <c r="F359" s="34"/>
      <c r="G359" s="42"/>
      <c r="H359" s="34"/>
      <c r="I359" s="39"/>
      <c r="J359" s="34"/>
      <c r="K359" s="42"/>
    </row>
    <row r="360" spans="2:3" s="33" customFormat="1" ht="10.5">
      <c r="B360" s="39"/>
      <c r="C360" s="39"/>
    </row>
    <row r="361" spans="10:11" s="33" customFormat="1" ht="18.75" customHeight="1">
      <c r="J361" s="34"/>
      <c r="K361" s="35"/>
    </row>
    <row r="362" s="33" customFormat="1" ht="18.75" customHeight="1"/>
    <row r="363" spans="1:3" s="38" customFormat="1" ht="14.25">
      <c r="A363" s="36"/>
      <c r="B363" s="36"/>
      <c r="C363" s="36"/>
    </row>
    <row r="364" spans="4:11" s="33" customFormat="1" ht="18.75" customHeight="1">
      <c r="D364" s="34"/>
      <c r="E364" s="39"/>
      <c r="F364" s="34"/>
      <c r="G364" s="42"/>
      <c r="H364" s="34"/>
      <c r="I364" s="39"/>
      <c r="J364" s="34"/>
      <c r="K364" s="42"/>
    </row>
    <row r="365" spans="2:11" s="33" customFormat="1" ht="18.75" customHeight="1">
      <c r="B365" s="37"/>
      <c r="D365" s="34"/>
      <c r="E365" s="39"/>
      <c r="F365" s="34"/>
      <c r="G365" s="42"/>
      <c r="H365" s="34"/>
      <c r="I365" s="39"/>
      <c r="J365" s="34"/>
      <c r="K365" s="42"/>
    </row>
    <row r="366" spans="1:3" s="33" customFormat="1" ht="10.5">
      <c r="A366" s="38"/>
      <c r="B366" s="38"/>
      <c r="C366" s="38"/>
    </row>
    <row r="367" spans="2:11" s="33" customFormat="1" ht="18.75" customHeight="1">
      <c r="B367" s="39"/>
      <c r="C367" s="39"/>
      <c r="J367" s="34"/>
      <c r="K367" s="35"/>
    </row>
    <row r="368" spans="2:3" s="33" customFormat="1" ht="18.75" customHeight="1">
      <c r="B368" s="39"/>
      <c r="C368" s="39"/>
    </row>
    <row r="369" spans="1:3" s="38" customFormat="1" ht="10.5">
      <c r="A369" s="33"/>
      <c r="B369" s="33"/>
      <c r="C369" s="33"/>
    </row>
    <row r="370" spans="4:11" s="33" customFormat="1" ht="18.75" customHeight="1">
      <c r="D370" s="34"/>
      <c r="E370" s="39"/>
      <c r="F370" s="34"/>
      <c r="G370" s="42"/>
      <c r="H370" s="34"/>
      <c r="I370" s="39"/>
      <c r="J370" s="34"/>
      <c r="K370" s="42"/>
    </row>
    <row r="371" spans="2:11" s="33" customFormat="1" ht="18.75" customHeight="1">
      <c r="B371" s="37"/>
      <c r="D371" s="34"/>
      <c r="E371" s="39"/>
      <c r="F371" s="34"/>
      <c r="G371" s="42"/>
      <c r="H371" s="34"/>
      <c r="I371" s="39"/>
      <c r="J371" s="34"/>
      <c r="K371" s="42"/>
    </row>
    <row r="372" spans="1:3" s="33" customFormat="1" ht="10.5">
      <c r="A372" s="38"/>
      <c r="B372" s="38"/>
      <c r="C372" s="38"/>
    </row>
    <row r="373" spans="2:11" s="33" customFormat="1" ht="18.75" customHeight="1">
      <c r="B373" s="39"/>
      <c r="C373" s="39"/>
      <c r="J373" s="34"/>
      <c r="K373" s="35"/>
    </row>
    <row r="374" spans="2:3" s="33" customFormat="1" ht="18.75" customHeight="1">
      <c r="B374" s="39"/>
      <c r="C374" s="39"/>
    </row>
    <row r="375" spans="1:3" s="38" customFormat="1" ht="10.5">
      <c r="A375" s="33"/>
      <c r="B375" s="33"/>
      <c r="C375" s="33"/>
    </row>
    <row r="376" spans="4:11" s="33" customFormat="1" ht="18.75" customHeight="1">
      <c r="D376" s="34"/>
      <c r="E376" s="39"/>
      <c r="F376" s="34"/>
      <c r="G376" s="42"/>
      <c r="H376" s="34"/>
      <c r="I376" s="39"/>
      <c r="J376" s="34"/>
      <c r="K376" s="42"/>
    </row>
    <row r="377" spans="2:11" s="33" customFormat="1" ht="18.75" customHeight="1">
      <c r="B377" s="37"/>
      <c r="D377" s="34"/>
      <c r="E377" s="39"/>
      <c r="F377" s="34"/>
      <c r="G377" s="42"/>
      <c r="H377" s="34"/>
      <c r="I377" s="39"/>
      <c r="J377" s="34"/>
      <c r="K377" s="42"/>
    </row>
    <row r="378" spans="1:3" s="33" customFormat="1" ht="10.5">
      <c r="A378" s="38"/>
      <c r="B378" s="38"/>
      <c r="C378" s="38"/>
    </row>
    <row r="379" spans="2:11" s="33" customFormat="1" ht="18.75" customHeight="1">
      <c r="B379" s="39"/>
      <c r="C379" s="39"/>
      <c r="J379" s="34"/>
      <c r="K379" s="35"/>
    </row>
    <row r="380" spans="1:3" s="36" customFormat="1" ht="14.25">
      <c r="A380" s="33"/>
      <c r="B380" s="39"/>
      <c r="C380" s="39"/>
    </row>
    <row r="381" s="33" customFormat="1" ht="10.5"/>
    <row r="382" s="33" customFormat="1" ht="18.75" customHeight="1"/>
    <row r="383" spans="1:3" s="38" customFormat="1" ht="12.75">
      <c r="A383" s="33"/>
      <c r="B383" s="37"/>
      <c r="C383" s="33"/>
    </row>
    <row r="384" spans="1:11" s="33" customFormat="1" ht="18.75" customHeight="1">
      <c r="A384" s="38"/>
      <c r="B384" s="38"/>
      <c r="C384" s="38"/>
      <c r="D384" s="34"/>
      <c r="E384" s="39"/>
      <c r="F384" s="34"/>
      <c r="G384" s="42"/>
      <c r="H384" s="34"/>
      <c r="I384" s="39"/>
      <c r="J384" s="34"/>
      <c r="K384" s="42"/>
    </row>
    <row r="385" spans="2:11" s="33" customFormat="1" ht="18.75" customHeight="1">
      <c r="B385" s="39"/>
      <c r="C385" s="39"/>
      <c r="D385" s="34"/>
      <c r="E385" s="39"/>
      <c r="F385" s="34"/>
      <c r="G385" s="42"/>
      <c r="H385" s="34"/>
      <c r="I385" s="39"/>
      <c r="J385" s="34"/>
      <c r="K385" s="42"/>
    </row>
    <row r="386" spans="2:3" s="33" customFormat="1" ht="10.5">
      <c r="B386" s="39"/>
      <c r="C386" s="39"/>
    </row>
    <row r="387" spans="10:11" s="33" customFormat="1" ht="18.75" customHeight="1">
      <c r="J387" s="34"/>
      <c r="K387" s="35"/>
    </row>
    <row r="388" s="33" customFormat="1" ht="18.75" customHeight="1"/>
    <row r="389" spans="1:3" s="38" customFormat="1" ht="14.25">
      <c r="A389" s="36"/>
      <c r="B389" s="36"/>
      <c r="C389" s="36"/>
    </row>
    <row r="390" spans="4:11" s="33" customFormat="1" ht="18.75" customHeight="1">
      <c r="D390" s="34"/>
      <c r="E390" s="39"/>
      <c r="F390" s="34"/>
      <c r="G390" s="42"/>
      <c r="H390" s="34"/>
      <c r="I390" s="39"/>
      <c r="J390" s="34"/>
      <c r="K390" s="42"/>
    </row>
    <row r="391" spans="2:11" s="33" customFormat="1" ht="18.75" customHeight="1">
      <c r="B391" s="37"/>
      <c r="D391" s="34"/>
      <c r="E391" s="39"/>
      <c r="F391" s="34"/>
      <c r="G391" s="42"/>
      <c r="H391" s="34"/>
      <c r="I391" s="39"/>
      <c r="J391" s="34"/>
      <c r="K391" s="42"/>
    </row>
    <row r="392" spans="1:3" s="33" customFormat="1" ht="10.5">
      <c r="A392" s="38"/>
      <c r="B392" s="38"/>
      <c r="C392" s="38"/>
    </row>
    <row r="393" spans="2:11" s="33" customFormat="1" ht="18.75" customHeight="1">
      <c r="B393" s="39"/>
      <c r="C393" s="39"/>
      <c r="J393" s="34"/>
      <c r="K393" s="35"/>
    </row>
    <row r="394" spans="2:3" s="33" customFormat="1" ht="18.75" customHeight="1">
      <c r="B394" s="39"/>
      <c r="C394" s="39"/>
    </row>
    <row r="395" spans="1:3" s="38" customFormat="1" ht="10.5">
      <c r="A395" s="33"/>
      <c r="B395" s="33"/>
      <c r="C395" s="33"/>
    </row>
    <row r="396" spans="4:11" s="33" customFormat="1" ht="18.75" customHeight="1">
      <c r="D396" s="34"/>
      <c r="E396" s="39"/>
      <c r="F396" s="34"/>
      <c r="G396" s="42"/>
      <c r="H396" s="34"/>
      <c r="I396" s="39"/>
      <c r="J396" s="34"/>
      <c r="K396" s="42"/>
    </row>
    <row r="397" spans="2:11" s="33" customFormat="1" ht="18.75" customHeight="1">
      <c r="B397" s="37"/>
      <c r="D397" s="34"/>
      <c r="E397" s="39"/>
      <c r="F397" s="34"/>
      <c r="G397" s="42"/>
      <c r="H397" s="34"/>
      <c r="I397" s="39"/>
      <c r="J397" s="34"/>
      <c r="K397" s="42"/>
    </row>
    <row r="398" spans="1:3" s="33" customFormat="1" ht="10.5">
      <c r="A398" s="38"/>
      <c r="B398" s="38"/>
      <c r="C398" s="38"/>
    </row>
    <row r="399" spans="2:11" s="33" customFormat="1" ht="18.75" customHeight="1">
      <c r="B399" s="39"/>
      <c r="C399" s="39"/>
      <c r="J399" s="34"/>
      <c r="K399" s="35"/>
    </row>
    <row r="400" spans="2:3" s="33" customFormat="1" ht="18.75" customHeight="1">
      <c r="B400" s="39"/>
      <c r="C400" s="39"/>
    </row>
    <row r="401" spans="1:3" s="38" customFormat="1" ht="10.5">
      <c r="A401" s="33"/>
      <c r="B401" s="33"/>
      <c r="C401" s="33"/>
    </row>
    <row r="402" spans="4:11" s="33" customFormat="1" ht="18.75" customHeight="1">
      <c r="D402" s="34"/>
      <c r="E402" s="39"/>
      <c r="F402" s="34"/>
      <c r="G402" s="42"/>
      <c r="H402" s="34"/>
      <c r="I402" s="39"/>
      <c r="J402" s="34"/>
      <c r="K402" s="42"/>
    </row>
    <row r="403" spans="2:11" s="33" customFormat="1" ht="18.75" customHeight="1">
      <c r="B403" s="37"/>
      <c r="D403" s="34"/>
      <c r="E403" s="39"/>
      <c r="F403" s="34"/>
      <c r="G403" s="42"/>
      <c r="H403" s="34"/>
      <c r="I403" s="39"/>
      <c r="J403" s="34"/>
      <c r="K403" s="42"/>
    </row>
    <row r="404" spans="1:3" s="33" customFormat="1" ht="10.5">
      <c r="A404" s="38"/>
      <c r="B404" s="38"/>
      <c r="C404" s="38"/>
    </row>
    <row r="405" spans="2:11" s="33" customFormat="1" ht="18.75" customHeight="1">
      <c r="B405" s="39"/>
      <c r="C405" s="39"/>
      <c r="J405" s="34"/>
      <c r="K405" s="35"/>
    </row>
    <row r="406" spans="1:3" s="36" customFormat="1" ht="14.25">
      <c r="A406" s="33"/>
      <c r="B406" s="39"/>
      <c r="C406" s="39"/>
    </row>
    <row r="407" s="33" customFormat="1" ht="10.5"/>
    <row r="408" s="33" customFormat="1" ht="18.75" customHeight="1"/>
    <row r="409" spans="1:3" s="38" customFormat="1" ht="12.75">
      <c r="A409" s="33"/>
      <c r="B409" s="37"/>
      <c r="C409" s="33"/>
    </row>
    <row r="410" spans="1:11" s="33" customFormat="1" ht="18.75" customHeight="1">
      <c r="A410" s="38"/>
      <c r="B410" s="38"/>
      <c r="C410" s="38"/>
      <c r="D410" s="34"/>
      <c r="E410" s="39"/>
      <c r="F410" s="34"/>
      <c r="G410" s="42"/>
      <c r="H410" s="34"/>
      <c r="I410" s="39"/>
      <c r="J410" s="34"/>
      <c r="K410" s="42"/>
    </row>
    <row r="411" spans="2:11" s="33" customFormat="1" ht="18.75" customHeight="1">
      <c r="B411" s="39"/>
      <c r="C411" s="39"/>
      <c r="D411" s="34"/>
      <c r="E411" s="39"/>
      <c r="F411" s="34"/>
      <c r="G411" s="42"/>
      <c r="H411" s="34"/>
      <c r="I411" s="39"/>
      <c r="J411" s="34"/>
      <c r="K411" s="42"/>
    </row>
    <row r="412" spans="2:3" s="33" customFormat="1" ht="10.5">
      <c r="B412" s="39"/>
      <c r="C412" s="39"/>
    </row>
    <row r="413" spans="10:11" s="33" customFormat="1" ht="18.75" customHeight="1">
      <c r="J413" s="34"/>
      <c r="K413" s="35"/>
    </row>
    <row r="414" s="33" customFormat="1" ht="18.75" customHeight="1"/>
    <row r="415" spans="1:3" s="38" customFormat="1" ht="14.25">
      <c r="A415" s="36"/>
      <c r="B415" s="36"/>
      <c r="C415" s="36"/>
    </row>
    <row r="416" spans="4:11" s="33" customFormat="1" ht="18.75" customHeight="1">
      <c r="D416" s="34"/>
      <c r="E416" s="39"/>
      <c r="F416" s="34"/>
      <c r="G416" s="42"/>
      <c r="H416" s="34"/>
      <c r="I416" s="39"/>
      <c r="J416" s="34"/>
      <c r="K416" s="42"/>
    </row>
    <row r="417" spans="2:11" s="33" customFormat="1" ht="18.75" customHeight="1">
      <c r="B417" s="37"/>
      <c r="D417" s="34"/>
      <c r="E417" s="39"/>
      <c r="F417" s="34"/>
      <c r="G417" s="42"/>
      <c r="H417" s="34"/>
      <c r="I417" s="39"/>
      <c r="J417" s="34"/>
      <c r="K417" s="42"/>
    </row>
    <row r="418" spans="1:3" s="33" customFormat="1" ht="10.5">
      <c r="A418" s="38"/>
      <c r="B418" s="38"/>
      <c r="C418" s="38"/>
    </row>
    <row r="419" spans="2:11" s="33" customFormat="1" ht="18.75" customHeight="1">
      <c r="B419" s="39"/>
      <c r="C419" s="39"/>
      <c r="J419" s="34"/>
      <c r="K419" s="35"/>
    </row>
    <row r="420" spans="2:3" s="33" customFormat="1" ht="18.75" customHeight="1">
      <c r="B420" s="39"/>
      <c r="C420" s="39"/>
    </row>
    <row r="421" spans="1:3" s="38" customFormat="1" ht="10.5">
      <c r="A421" s="33"/>
      <c r="B421" s="33"/>
      <c r="C421" s="33"/>
    </row>
    <row r="422" spans="4:11" s="33" customFormat="1" ht="18.75" customHeight="1">
      <c r="D422" s="34"/>
      <c r="E422" s="39"/>
      <c r="F422" s="34"/>
      <c r="G422" s="42"/>
      <c r="H422" s="34"/>
      <c r="I422" s="39"/>
      <c r="J422" s="34"/>
      <c r="K422" s="42"/>
    </row>
    <row r="423" spans="2:11" s="33" customFormat="1" ht="18.75" customHeight="1">
      <c r="B423" s="37"/>
      <c r="D423" s="34"/>
      <c r="E423" s="39"/>
      <c r="F423" s="34"/>
      <c r="G423" s="42"/>
      <c r="H423" s="34"/>
      <c r="I423" s="39"/>
      <c r="J423" s="34"/>
      <c r="K423" s="42"/>
    </row>
    <row r="424" spans="1:3" s="33" customFormat="1" ht="10.5">
      <c r="A424" s="38"/>
      <c r="B424" s="38"/>
      <c r="C424" s="38"/>
    </row>
    <row r="425" spans="2:11" s="33" customFormat="1" ht="18.75" customHeight="1">
      <c r="B425" s="39"/>
      <c r="C425" s="39"/>
      <c r="J425" s="34"/>
      <c r="K425" s="35"/>
    </row>
    <row r="426" spans="2:3" s="33" customFormat="1" ht="18.75" customHeight="1">
      <c r="B426" s="39"/>
      <c r="C426" s="39"/>
    </row>
    <row r="427" spans="1:3" s="38" customFormat="1" ht="10.5">
      <c r="A427" s="33"/>
      <c r="B427" s="33"/>
      <c r="C427" s="33"/>
    </row>
    <row r="428" spans="4:11" s="33" customFormat="1" ht="18.75" customHeight="1">
      <c r="D428" s="34"/>
      <c r="E428" s="39"/>
      <c r="F428" s="34"/>
      <c r="G428" s="42"/>
      <c r="H428" s="34"/>
      <c r="I428" s="39"/>
      <c r="J428" s="34"/>
      <c r="K428" s="42"/>
    </row>
    <row r="429" spans="2:11" s="33" customFormat="1" ht="18.75" customHeight="1">
      <c r="B429" s="37"/>
      <c r="D429" s="34"/>
      <c r="E429" s="39"/>
      <c r="F429" s="34"/>
      <c r="G429" s="42"/>
      <c r="H429" s="34"/>
      <c r="I429" s="39"/>
      <c r="J429" s="34"/>
      <c r="K429" s="42"/>
    </row>
    <row r="430" spans="1:3" s="33" customFormat="1" ht="10.5">
      <c r="A430" s="38"/>
      <c r="B430" s="38"/>
      <c r="C430" s="38"/>
    </row>
    <row r="431" spans="2:11" s="33" customFormat="1" ht="18.75" customHeight="1">
      <c r="B431" s="39"/>
      <c r="C431" s="39"/>
      <c r="J431" s="34"/>
      <c r="K431" s="35"/>
    </row>
    <row r="432" spans="1:3" s="36" customFormat="1" ht="14.25">
      <c r="A432" s="33"/>
      <c r="B432" s="39"/>
      <c r="C432" s="39"/>
    </row>
    <row r="433" s="33" customFormat="1" ht="10.5"/>
    <row r="434" s="33" customFormat="1" ht="18.75" customHeight="1"/>
    <row r="435" spans="1:3" s="38" customFormat="1" ht="12.75">
      <c r="A435" s="33"/>
      <c r="B435" s="37"/>
      <c r="C435" s="33"/>
    </row>
    <row r="436" spans="1:11" s="33" customFormat="1" ht="18.75" customHeight="1">
      <c r="A436" s="38"/>
      <c r="B436" s="38"/>
      <c r="C436" s="38"/>
      <c r="D436" s="34"/>
      <c r="E436" s="39"/>
      <c r="F436" s="34"/>
      <c r="G436" s="42"/>
      <c r="H436" s="34"/>
      <c r="I436" s="39"/>
      <c r="J436" s="34"/>
      <c r="K436" s="42"/>
    </row>
    <row r="437" spans="2:11" s="33" customFormat="1" ht="18.75" customHeight="1">
      <c r="B437" s="39"/>
      <c r="C437" s="39"/>
      <c r="D437" s="34"/>
      <c r="E437" s="39"/>
      <c r="F437" s="34"/>
      <c r="G437" s="42"/>
      <c r="H437" s="34"/>
      <c r="I437" s="39"/>
      <c r="J437" s="34"/>
      <c r="K437" s="42"/>
    </row>
    <row r="438" spans="2:3" s="33" customFormat="1" ht="10.5">
      <c r="B438" s="39"/>
      <c r="C438" s="39"/>
    </row>
    <row r="439" spans="10:11" s="33" customFormat="1" ht="18.75" customHeight="1">
      <c r="J439" s="34"/>
      <c r="K439" s="35"/>
    </row>
    <row r="440" s="33" customFormat="1" ht="18.75" customHeight="1"/>
    <row r="441" spans="1:3" s="38" customFormat="1" ht="14.25">
      <c r="A441" s="36"/>
      <c r="B441" s="36"/>
      <c r="C441" s="36"/>
    </row>
    <row r="442" spans="4:11" s="33" customFormat="1" ht="18.75" customHeight="1">
      <c r="D442" s="34"/>
      <c r="E442" s="39"/>
      <c r="F442" s="34"/>
      <c r="G442" s="42"/>
      <c r="H442" s="34"/>
      <c r="I442" s="39"/>
      <c r="J442" s="34"/>
      <c r="K442" s="42"/>
    </row>
    <row r="443" spans="2:11" s="33" customFormat="1" ht="18.75" customHeight="1">
      <c r="B443" s="37"/>
      <c r="D443" s="34"/>
      <c r="E443" s="39"/>
      <c r="F443" s="34"/>
      <c r="G443" s="42"/>
      <c r="H443" s="34"/>
      <c r="I443" s="39"/>
      <c r="J443" s="34"/>
      <c r="K443" s="42"/>
    </row>
    <row r="444" spans="1:3" s="33" customFormat="1" ht="10.5">
      <c r="A444" s="38"/>
      <c r="B444" s="38"/>
      <c r="C444" s="38"/>
    </row>
    <row r="445" spans="2:11" s="33" customFormat="1" ht="18.75" customHeight="1">
      <c r="B445" s="39"/>
      <c r="C445" s="39"/>
      <c r="J445" s="34"/>
      <c r="K445" s="35"/>
    </row>
    <row r="446" spans="2:3" s="33" customFormat="1" ht="18.75" customHeight="1">
      <c r="B446" s="39"/>
      <c r="C446" s="39"/>
    </row>
    <row r="447" spans="1:3" s="38" customFormat="1" ht="10.5">
      <c r="A447" s="33"/>
      <c r="B447" s="33"/>
      <c r="C447" s="33"/>
    </row>
    <row r="448" spans="4:11" s="33" customFormat="1" ht="18.75" customHeight="1">
      <c r="D448" s="34"/>
      <c r="E448" s="39"/>
      <c r="F448" s="34"/>
      <c r="G448" s="42"/>
      <c r="H448" s="34"/>
      <c r="I448" s="39"/>
      <c r="J448" s="34"/>
      <c r="K448" s="42"/>
    </row>
    <row r="449" spans="2:11" s="33" customFormat="1" ht="18.75" customHeight="1">
      <c r="B449" s="37"/>
      <c r="D449" s="34"/>
      <c r="E449" s="39"/>
      <c r="F449" s="34"/>
      <c r="G449" s="42"/>
      <c r="H449" s="34"/>
      <c r="I449" s="39"/>
      <c r="J449" s="34"/>
      <c r="K449" s="42"/>
    </row>
    <row r="450" spans="1:3" s="33" customFormat="1" ht="10.5">
      <c r="A450" s="38"/>
      <c r="B450" s="38"/>
      <c r="C450" s="38"/>
    </row>
    <row r="451" spans="2:11" s="33" customFormat="1" ht="18.75" customHeight="1">
      <c r="B451" s="39"/>
      <c r="C451" s="39"/>
      <c r="J451" s="34"/>
      <c r="K451" s="35"/>
    </row>
    <row r="452" spans="2:3" s="33" customFormat="1" ht="18.75" customHeight="1">
      <c r="B452" s="39"/>
      <c r="C452" s="39"/>
    </row>
    <row r="453" spans="1:3" s="38" customFormat="1" ht="10.5">
      <c r="A453" s="33"/>
      <c r="B453" s="33"/>
      <c r="C453" s="33"/>
    </row>
    <row r="454" spans="4:11" s="33" customFormat="1" ht="18.75" customHeight="1">
      <c r="D454" s="34"/>
      <c r="E454" s="39"/>
      <c r="F454" s="34"/>
      <c r="G454" s="42"/>
      <c r="H454" s="34"/>
      <c r="I454" s="39"/>
      <c r="J454" s="34"/>
      <c r="K454" s="42"/>
    </row>
    <row r="455" spans="2:11" s="33" customFormat="1" ht="18.75" customHeight="1">
      <c r="B455" s="37"/>
      <c r="D455" s="34"/>
      <c r="E455" s="39"/>
      <c r="F455" s="34"/>
      <c r="G455" s="42"/>
      <c r="H455" s="34"/>
      <c r="I455" s="39"/>
      <c r="J455" s="34"/>
      <c r="K455" s="42"/>
    </row>
    <row r="456" spans="1:3" s="33" customFormat="1" ht="10.5">
      <c r="A456" s="38"/>
      <c r="B456" s="38"/>
      <c r="C456" s="38"/>
    </row>
    <row r="457" spans="2:11" s="33" customFormat="1" ht="18.75" customHeight="1">
      <c r="B457" s="39"/>
      <c r="C457" s="39"/>
      <c r="J457" s="34"/>
      <c r="K457" s="35"/>
    </row>
    <row r="458" spans="1:3" s="36" customFormat="1" ht="14.25">
      <c r="A458" s="33"/>
      <c r="B458" s="39"/>
      <c r="C458" s="39"/>
    </row>
    <row r="459" s="33" customFormat="1" ht="10.5"/>
    <row r="460" s="33" customFormat="1" ht="18.75" customHeight="1"/>
    <row r="461" spans="1:3" s="38" customFormat="1" ht="12.75">
      <c r="A461" s="33"/>
      <c r="B461" s="37"/>
      <c r="C461" s="33"/>
    </row>
    <row r="462" spans="1:11" s="33" customFormat="1" ht="18.75" customHeight="1">
      <c r="A462" s="38"/>
      <c r="B462" s="38"/>
      <c r="C462" s="38"/>
      <c r="D462" s="34"/>
      <c r="E462" s="39"/>
      <c r="F462" s="34"/>
      <c r="G462" s="42"/>
      <c r="H462" s="34"/>
      <c r="I462" s="39"/>
      <c r="J462" s="34"/>
      <c r="K462" s="42"/>
    </row>
    <row r="463" spans="2:11" s="33" customFormat="1" ht="18.75" customHeight="1">
      <c r="B463" s="39"/>
      <c r="C463" s="39"/>
      <c r="D463" s="34"/>
      <c r="E463" s="39"/>
      <c r="F463" s="34"/>
      <c r="G463" s="42"/>
      <c r="H463" s="34"/>
      <c r="I463" s="39"/>
      <c r="J463" s="34"/>
      <c r="K463" s="42"/>
    </row>
    <row r="464" spans="2:3" s="33" customFormat="1" ht="10.5">
      <c r="B464" s="39"/>
      <c r="C464" s="39"/>
    </row>
    <row r="465" spans="10:11" s="33" customFormat="1" ht="18.75" customHeight="1">
      <c r="J465" s="34"/>
      <c r="K465" s="35"/>
    </row>
    <row r="466" s="33" customFormat="1" ht="18.75" customHeight="1"/>
    <row r="467" spans="1:3" s="38" customFormat="1" ht="14.25">
      <c r="A467" s="36"/>
      <c r="B467" s="36"/>
      <c r="C467" s="36"/>
    </row>
    <row r="468" spans="4:11" s="33" customFormat="1" ht="18.75" customHeight="1">
      <c r="D468" s="34"/>
      <c r="E468" s="39"/>
      <c r="F468" s="34"/>
      <c r="G468" s="42"/>
      <c r="H468" s="34"/>
      <c r="I468" s="39"/>
      <c r="J468" s="34"/>
      <c r="K468" s="42"/>
    </row>
    <row r="469" spans="2:11" s="33" customFormat="1" ht="18.75" customHeight="1">
      <c r="B469" s="37"/>
      <c r="D469" s="34"/>
      <c r="E469" s="39"/>
      <c r="F469" s="34"/>
      <c r="G469" s="42"/>
      <c r="H469" s="34"/>
      <c r="I469" s="39"/>
      <c r="J469" s="34"/>
      <c r="K469" s="42"/>
    </row>
    <row r="470" spans="1:3" s="33" customFormat="1" ht="10.5">
      <c r="A470" s="38"/>
      <c r="B470" s="38"/>
      <c r="C470" s="38"/>
    </row>
    <row r="471" spans="2:11" s="33" customFormat="1" ht="18.75" customHeight="1">
      <c r="B471" s="39"/>
      <c r="C471" s="39"/>
      <c r="J471" s="34"/>
      <c r="K471" s="35"/>
    </row>
    <row r="472" spans="2:3" s="33" customFormat="1" ht="18.75" customHeight="1">
      <c r="B472" s="39"/>
      <c r="C472" s="39"/>
    </row>
    <row r="473" spans="1:3" s="38" customFormat="1" ht="10.5">
      <c r="A473" s="33"/>
      <c r="B473" s="33"/>
      <c r="C473" s="33"/>
    </row>
    <row r="474" spans="4:11" s="33" customFormat="1" ht="18.75" customHeight="1">
      <c r="D474" s="34"/>
      <c r="E474" s="39"/>
      <c r="F474" s="34"/>
      <c r="G474" s="42"/>
      <c r="H474" s="34"/>
      <c r="I474" s="39"/>
      <c r="J474" s="34"/>
      <c r="K474" s="42"/>
    </row>
    <row r="475" spans="2:11" s="33" customFormat="1" ht="18.75" customHeight="1">
      <c r="B475" s="37"/>
      <c r="D475" s="34"/>
      <c r="E475" s="39"/>
      <c r="F475" s="34"/>
      <c r="G475" s="42"/>
      <c r="H475" s="34"/>
      <c r="I475" s="39"/>
      <c r="J475" s="34"/>
      <c r="K475" s="42"/>
    </row>
    <row r="476" spans="1:3" s="33" customFormat="1" ht="10.5">
      <c r="A476" s="38"/>
      <c r="B476" s="38"/>
      <c r="C476" s="38"/>
    </row>
    <row r="477" spans="2:11" s="33" customFormat="1" ht="18.75" customHeight="1">
      <c r="B477" s="39"/>
      <c r="C477" s="39"/>
      <c r="J477" s="34"/>
      <c r="K477" s="35"/>
    </row>
    <row r="478" spans="2:3" s="33" customFormat="1" ht="18.75" customHeight="1">
      <c r="B478" s="39"/>
      <c r="C478" s="39"/>
    </row>
    <row r="479" spans="1:3" s="38" customFormat="1" ht="10.5">
      <c r="A479" s="33"/>
      <c r="B479" s="33"/>
      <c r="C479" s="33"/>
    </row>
    <row r="480" spans="4:11" s="33" customFormat="1" ht="18.75" customHeight="1">
      <c r="D480" s="34"/>
      <c r="E480" s="39"/>
      <c r="F480" s="34"/>
      <c r="G480" s="42"/>
      <c r="H480" s="34"/>
      <c r="I480" s="39"/>
      <c r="J480" s="34"/>
      <c r="K480" s="42"/>
    </row>
    <row r="481" spans="2:11" s="33" customFormat="1" ht="18.75" customHeight="1">
      <c r="B481" s="37"/>
      <c r="D481" s="34"/>
      <c r="E481" s="39"/>
      <c r="F481" s="34"/>
      <c r="G481" s="42"/>
      <c r="H481" s="34"/>
      <c r="I481" s="39"/>
      <c r="J481" s="34"/>
      <c r="K481" s="42"/>
    </row>
    <row r="482" spans="1:3" s="33" customFormat="1" ht="10.5">
      <c r="A482" s="38"/>
      <c r="B482" s="38"/>
      <c r="C482" s="38"/>
    </row>
    <row r="483" spans="2:11" s="33" customFormat="1" ht="18.75" customHeight="1">
      <c r="B483" s="39"/>
      <c r="C483" s="39"/>
      <c r="J483" s="34"/>
      <c r="K483" s="35"/>
    </row>
    <row r="484" spans="1:3" s="36" customFormat="1" ht="14.25">
      <c r="A484" s="33"/>
      <c r="B484" s="39"/>
      <c r="C484" s="39"/>
    </row>
    <row r="485" s="33" customFormat="1" ht="10.5"/>
    <row r="486" s="33" customFormat="1" ht="18.75" customHeight="1"/>
    <row r="487" spans="1:3" s="38" customFormat="1" ht="12.75">
      <c r="A487" s="33"/>
      <c r="B487" s="37"/>
      <c r="C487" s="33"/>
    </row>
    <row r="488" spans="1:11" s="33" customFormat="1" ht="18.75" customHeight="1">
      <c r="A488" s="38"/>
      <c r="B488" s="38"/>
      <c r="C488" s="38"/>
      <c r="D488" s="34"/>
      <c r="E488" s="39"/>
      <c r="F488" s="34"/>
      <c r="G488" s="42"/>
      <c r="H488" s="34"/>
      <c r="I488" s="39"/>
      <c r="J488" s="34"/>
      <c r="K488" s="42"/>
    </row>
    <row r="489" spans="2:11" s="33" customFormat="1" ht="18.75" customHeight="1">
      <c r="B489" s="39"/>
      <c r="C489" s="39"/>
      <c r="D489" s="34"/>
      <c r="E489" s="39"/>
      <c r="F489" s="34"/>
      <c r="G489" s="42"/>
      <c r="H489" s="34"/>
      <c r="I489" s="39"/>
      <c r="J489" s="34"/>
      <c r="K489" s="42"/>
    </row>
    <row r="490" spans="2:3" s="33" customFormat="1" ht="10.5">
      <c r="B490" s="39"/>
      <c r="C490" s="39"/>
    </row>
    <row r="491" spans="10:11" s="33" customFormat="1" ht="18.75" customHeight="1">
      <c r="J491" s="34"/>
      <c r="K491" s="35"/>
    </row>
    <row r="492" s="33" customFormat="1" ht="18.75" customHeight="1"/>
    <row r="493" spans="1:3" s="38" customFormat="1" ht="14.25">
      <c r="A493" s="36"/>
      <c r="B493" s="36"/>
      <c r="C493" s="36"/>
    </row>
    <row r="494" spans="4:11" s="33" customFormat="1" ht="18.75" customHeight="1">
      <c r="D494" s="34"/>
      <c r="E494" s="39"/>
      <c r="F494" s="34"/>
      <c r="G494" s="42"/>
      <c r="H494" s="34"/>
      <c r="I494" s="39"/>
      <c r="J494" s="34"/>
      <c r="K494" s="42"/>
    </row>
    <row r="495" spans="2:11" s="33" customFormat="1" ht="18.75" customHeight="1">
      <c r="B495" s="37"/>
      <c r="D495" s="34"/>
      <c r="E495" s="39"/>
      <c r="F495" s="34"/>
      <c r="G495" s="42"/>
      <c r="H495" s="34"/>
      <c r="I495" s="39"/>
      <c r="J495" s="34"/>
      <c r="K495" s="42"/>
    </row>
    <row r="496" spans="1:3" s="33" customFormat="1" ht="10.5">
      <c r="A496" s="38"/>
      <c r="B496" s="38"/>
      <c r="C496" s="38"/>
    </row>
    <row r="497" spans="2:11" s="33" customFormat="1" ht="18.75" customHeight="1">
      <c r="B497" s="39"/>
      <c r="C497" s="39"/>
      <c r="J497" s="34"/>
      <c r="K497" s="35"/>
    </row>
    <row r="498" spans="2:3" s="33" customFormat="1" ht="18.75" customHeight="1">
      <c r="B498" s="39"/>
      <c r="C498" s="39"/>
    </row>
    <row r="499" spans="1:3" s="38" customFormat="1" ht="10.5">
      <c r="A499" s="33"/>
      <c r="B499" s="33"/>
      <c r="C499" s="33"/>
    </row>
    <row r="500" spans="4:11" s="33" customFormat="1" ht="18.75" customHeight="1">
      <c r="D500" s="34"/>
      <c r="E500" s="39"/>
      <c r="F500" s="34"/>
      <c r="G500" s="42"/>
      <c r="H500" s="34"/>
      <c r="I500" s="39"/>
      <c r="J500" s="34"/>
      <c r="K500" s="42"/>
    </row>
    <row r="501" spans="2:11" s="33" customFormat="1" ht="18.75" customHeight="1">
      <c r="B501" s="37"/>
      <c r="D501" s="34"/>
      <c r="E501" s="39"/>
      <c r="F501" s="34"/>
      <c r="G501" s="42"/>
      <c r="H501" s="34"/>
      <c r="I501" s="39"/>
      <c r="J501" s="34"/>
      <c r="K501" s="42"/>
    </row>
    <row r="502" spans="1:3" s="33" customFormat="1" ht="10.5">
      <c r="A502" s="38"/>
      <c r="B502" s="38"/>
      <c r="C502" s="38"/>
    </row>
    <row r="503" spans="2:11" s="33" customFormat="1" ht="18.75" customHeight="1">
      <c r="B503" s="39"/>
      <c r="C503" s="39"/>
      <c r="J503" s="34"/>
      <c r="K503" s="35"/>
    </row>
    <row r="504" spans="2:3" s="33" customFormat="1" ht="18.75" customHeight="1">
      <c r="B504" s="39"/>
      <c r="C504" s="39"/>
    </row>
    <row r="505" spans="1:3" s="38" customFormat="1" ht="10.5">
      <c r="A505" s="33"/>
      <c r="B505" s="33"/>
      <c r="C505" s="33"/>
    </row>
    <row r="506" spans="4:11" s="33" customFormat="1" ht="18.75" customHeight="1">
      <c r="D506" s="34"/>
      <c r="E506" s="39"/>
      <c r="F506" s="34"/>
      <c r="G506" s="42"/>
      <c r="H506" s="34"/>
      <c r="I506" s="39"/>
      <c r="J506" s="34"/>
      <c r="K506" s="42"/>
    </row>
    <row r="507" spans="2:11" s="33" customFormat="1" ht="18.75" customHeight="1">
      <c r="B507" s="37"/>
      <c r="D507" s="34"/>
      <c r="E507" s="39"/>
      <c r="F507" s="34"/>
      <c r="G507" s="42"/>
      <c r="H507" s="34"/>
      <c r="I507" s="39"/>
      <c r="J507" s="34"/>
      <c r="K507" s="42"/>
    </row>
    <row r="508" spans="1:3" s="33" customFormat="1" ht="10.5">
      <c r="A508" s="38"/>
      <c r="B508" s="38"/>
      <c r="C508" s="38"/>
    </row>
    <row r="509" spans="2:11" s="33" customFormat="1" ht="18.75" customHeight="1">
      <c r="B509" s="39"/>
      <c r="C509" s="39"/>
      <c r="J509" s="34"/>
      <c r="K509" s="35"/>
    </row>
    <row r="510" spans="1:3" s="36" customFormat="1" ht="14.25">
      <c r="A510" s="33"/>
      <c r="B510" s="39"/>
      <c r="C510" s="39"/>
    </row>
    <row r="511" s="33" customFormat="1" ht="10.5"/>
    <row r="512" s="33" customFormat="1" ht="18.75" customHeight="1"/>
    <row r="513" spans="1:3" s="38" customFormat="1" ht="12.75">
      <c r="A513" s="33"/>
      <c r="B513" s="37"/>
      <c r="C513" s="33"/>
    </row>
    <row r="514" spans="1:11" s="33" customFormat="1" ht="18.75" customHeight="1">
      <c r="A514" s="38"/>
      <c r="B514" s="38"/>
      <c r="C514" s="38"/>
      <c r="D514" s="34"/>
      <c r="E514" s="39"/>
      <c r="F514" s="34"/>
      <c r="G514" s="42"/>
      <c r="H514" s="34"/>
      <c r="I514" s="39"/>
      <c r="J514" s="34"/>
      <c r="K514" s="42"/>
    </row>
    <row r="515" spans="2:11" s="33" customFormat="1" ht="18.75" customHeight="1">
      <c r="B515" s="39"/>
      <c r="C515" s="39"/>
      <c r="D515" s="34"/>
      <c r="E515" s="39"/>
      <c r="F515" s="34"/>
      <c r="G515" s="42"/>
      <c r="H515" s="34"/>
      <c r="I515" s="39"/>
      <c r="J515" s="34"/>
      <c r="K515" s="42"/>
    </row>
    <row r="516" spans="2:3" s="33" customFormat="1" ht="10.5">
      <c r="B516" s="39"/>
      <c r="C516" s="39"/>
    </row>
    <row r="517" spans="10:11" s="33" customFormat="1" ht="18.75" customHeight="1">
      <c r="J517" s="34"/>
      <c r="K517" s="35"/>
    </row>
    <row r="518" s="33" customFormat="1" ht="18.75" customHeight="1"/>
    <row r="519" spans="1:3" s="38" customFormat="1" ht="14.25">
      <c r="A519" s="36"/>
      <c r="B519" s="36"/>
      <c r="C519" s="36"/>
    </row>
    <row r="520" spans="4:11" s="33" customFormat="1" ht="18.75" customHeight="1">
      <c r="D520" s="34"/>
      <c r="E520" s="39"/>
      <c r="F520" s="34"/>
      <c r="G520" s="42"/>
      <c r="H520" s="34"/>
      <c r="I520" s="39"/>
      <c r="J520" s="34"/>
      <c r="K520" s="42"/>
    </row>
    <row r="521" spans="2:11" s="33" customFormat="1" ht="18.75" customHeight="1">
      <c r="B521" s="37"/>
      <c r="D521" s="34"/>
      <c r="E521" s="39"/>
      <c r="F521" s="34"/>
      <c r="G521" s="42"/>
      <c r="H521" s="34"/>
      <c r="I521" s="39"/>
      <c r="J521" s="34"/>
      <c r="K521" s="42"/>
    </row>
    <row r="522" spans="1:3" s="33" customFormat="1" ht="10.5">
      <c r="A522" s="38"/>
      <c r="B522" s="38"/>
      <c r="C522" s="38"/>
    </row>
    <row r="523" spans="2:11" s="33" customFormat="1" ht="18.75" customHeight="1">
      <c r="B523" s="39"/>
      <c r="C523" s="39"/>
      <c r="J523" s="34"/>
      <c r="K523" s="35"/>
    </row>
    <row r="524" spans="2:3" s="33" customFormat="1" ht="18.75" customHeight="1">
      <c r="B524" s="39"/>
      <c r="C524" s="39"/>
    </row>
    <row r="525" spans="1:3" s="38" customFormat="1" ht="10.5">
      <c r="A525" s="33"/>
      <c r="B525" s="33"/>
      <c r="C525" s="33"/>
    </row>
    <row r="526" spans="4:11" s="33" customFormat="1" ht="18.75" customHeight="1">
      <c r="D526" s="34"/>
      <c r="E526" s="39"/>
      <c r="F526" s="34"/>
      <c r="G526" s="42"/>
      <c r="H526" s="34"/>
      <c r="I526" s="39"/>
      <c r="J526" s="34"/>
      <c r="K526" s="42"/>
    </row>
    <row r="527" spans="2:11" s="33" customFormat="1" ht="18.75" customHeight="1">
      <c r="B527" s="37"/>
      <c r="D527" s="34"/>
      <c r="E527" s="39"/>
      <c r="F527" s="34"/>
      <c r="G527" s="42"/>
      <c r="H527" s="34"/>
      <c r="I527" s="39"/>
      <c r="J527" s="34"/>
      <c r="K527" s="42"/>
    </row>
    <row r="528" spans="1:3" s="33" customFormat="1" ht="10.5">
      <c r="A528" s="38"/>
      <c r="B528" s="38"/>
      <c r="C528" s="38"/>
    </row>
    <row r="529" spans="2:11" s="33" customFormat="1" ht="18.75" customHeight="1">
      <c r="B529" s="39"/>
      <c r="C529" s="39"/>
      <c r="J529" s="34"/>
      <c r="K529" s="35"/>
    </row>
    <row r="530" spans="2:3" s="33" customFormat="1" ht="18.75" customHeight="1">
      <c r="B530" s="39"/>
      <c r="C530" s="39"/>
    </row>
    <row r="531" spans="1:3" s="38" customFormat="1" ht="10.5">
      <c r="A531" s="33"/>
      <c r="B531" s="33"/>
      <c r="C531" s="33"/>
    </row>
    <row r="532" spans="4:11" s="33" customFormat="1" ht="18.75" customHeight="1">
      <c r="D532" s="34"/>
      <c r="E532" s="39"/>
      <c r="F532" s="34"/>
      <c r="G532" s="42"/>
      <c r="H532" s="34"/>
      <c r="I532" s="39"/>
      <c r="J532" s="34"/>
      <c r="K532" s="42"/>
    </row>
    <row r="533" spans="2:11" s="33" customFormat="1" ht="18.75" customHeight="1">
      <c r="B533" s="37"/>
      <c r="D533" s="34"/>
      <c r="E533" s="39"/>
      <c r="F533" s="34"/>
      <c r="G533" s="42"/>
      <c r="H533" s="34"/>
      <c r="I533" s="39"/>
      <c r="J533" s="34"/>
      <c r="K533" s="42"/>
    </row>
    <row r="534" spans="1:3" s="33" customFormat="1" ht="10.5">
      <c r="A534" s="38"/>
      <c r="B534" s="38"/>
      <c r="C534" s="38"/>
    </row>
    <row r="535" spans="2:11" s="33" customFormat="1" ht="18.75" customHeight="1">
      <c r="B535" s="39"/>
      <c r="C535" s="39"/>
      <c r="J535" s="34"/>
      <c r="K535" s="35"/>
    </row>
    <row r="536" spans="1:3" s="36" customFormat="1" ht="14.25">
      <c r="A536" s="33"/>
      <c r="B536" s="39"/>
      <c r="C536" s="39"/>
    </row>
    <row r="537" s="33" customFormat="1" ht="10.5"/>
    <row r="538" s="33" customFormat="1" ht="18.75" customHeight="1"/>
    <row r="539" spans="1:3" s="38" customFormat="1" ht="12.75">
      <c r="A539" s="33"/>
      <c r="B539" s="37"/>
      <c r="C539" s="33"/>
    </row>
    <row r="540" spans="1:11" s="33" customFormat="1" ht="18.75" customHeight="1">
      <c r="A540" s="38"/>
      <c r="B540" s="38"/>
      <c r="C540" s="38"/>
      <c r="D540" s="34"/>
      <c r="E540" s="39"/>
      <c r="F540" s="34"/>
      <c r="G540" s="42"/>
      <c r="H540" s="34"/>
      <c r="I540" s="39"/>
      <c r="J540" s="34"/>
      <c r="K540" s="42"/>
    </row>
    <row r="541" spans="2:11" s="33" customFormat="1" ht="18.75" customHeight="1">
      <c r="B541" s="39"/>
      <c r="C541" s="39"/>
      <c r="D541" s="34"/>
      <c r="E541" s="39"/>
      <c r="F541" s="34"/>
      <c r="G541" s="42"/>
      <c r="H541" s="34"/>
      <c r="I541" s="39"/>
      <c r="J541" s="34"/>
      <c r="K541" s="42"/>
    </row>
    <row r="542" spans="2:3" s="33" customFormat="1" ht="10.5">
      <c r="B542" s="39"/>
      <c r="C542" s="39"/>
    </row>
    <row r="543" spans="10:11" s="33" customFormat="1" ht="18.75" customHeight="1">
      <c r="J543" s="34"/>
      <c r="K543" s="35"/>
    </row>
    <row r="544" s="33" customFormat="1" ht="18.75" customHeight="1"/>
    <row r="545" spans="1:3" s="38" customFormat="1" ht="14.25">
      <c r="A545" s="36"/>
      <c r="B545" s="36"/>
      <c r="C545" s="36"/>
    </row>
    <row r="546" spans="4:11" s="33" customFormat="1" ht="18.75" customHeight="1">
      <c r="D546" s="34"/>
      <c r="E546" s="39"/>
      <c r="F546" s="34"/>
      <c r="G546" s="42"/>
      <c r="H546" s="34"/>
      <c r="I546" s="39"/>
      <c r="J546" s="34"/>
      <c r="K546" s="42"/>
    </row>
    <row r="547" spans="2:11" s="33" customFormat="1" ht="18.75" customHeight="1">
      <c r="B547" s="37"/>
      <c r="D547" s="34"/>
      <c r="E547" s="39"/>
      <c r="F547" s="34"/>
      <c r="G547" s="42"/>
      <c r="H547" s="34"/>
      <c r="I547" s="39"/>
      <c r="J547" s="34"/>
      <c r="K547" s="42"/>
    </row>
    <row r="548" spans="1:3" s="33" customFormat="1" ht="10.5">
      <c r="A548" s="38"/>
      <c r="B548" s="38"/>
      <c r="C548" s="38"/>
    </row>
    <row r="549" spans="2:11" s="33" customFormat="1" ht="18.75" customHeight="1">
      <c r="B549" s="39"/>
      <c r="C549" s="39"/>
      <c r="J549" s="34"/>
      <c r="K549" s="35"/>
    </row>
    <row r="550" spans="2:3" s="33" customFormat="1" ht="18.75" customHeight="1">
      <c r="B550" s="39"/>
      <c r="C550" s="39"/>
    </row>
    <row r="551" spans="1:3" s="38" customFormat="1" ht="10.5">
      <c r="A551" s="33"/>
      <c r="B551" s="33"/>
      <c r="C551" s="33"/>
    </row>
    <row r="552" spans="4:11" s="33" customFormat="1" ht="18.75" customHeight="1">
      <c r="D552" s="34"/>
      <c r="E552" s="39"/>
      <c r="F552" s="34"/>
      <c r="G552" s="42"/>
      <c r="H552" s="34"/>
      <c r="I552" s="39"/>
      <c r="J552" s="34"/>
      <c r="K552" s="42"/>
    </row>
    <row r="553" spans="2:11" s="33" customFormat="1" ht="18.75" customHeight="1">
      <c r="B553" s="37"/>
      <c r="D553" s="34"/>
      <c r="E553" s="39"/>
      <c r="F553" s="34"/>
      <c r="G553" s="42"/>
      <c r="H553" s="34"/>
      <c r="I553" s="39"/>
      <c r="J553" s="34"/>
      <c r="K553" s="42"/>
    </row>
    <row r="554" spans="1:3" s="33" customFormat="1" ht="10.5">
      <c r="A554" s="38"/>
      <c r="B554" s="38"/>
      <c r="C554" s="38"/>
    </row>
    <row r="555" spans="2:11" s="33" customFormat="1" ht="18.75" customHeight="1">
      <c r="B555" s="39"/>
      <c r="C555" s="39"/>
      <c r="J555" s="34"/>
      <c r="K555" s="35"/>
    </row>
    <row r="556" spans="2:3" s="33" customFormat="1" ht="18.75" customHeight="1">
      <c r="B556" s="39"/>
      <c r="C556" s="39"/>
    </row>
    <row r="557" spans="1:3" s="38" customFormat="1" ht="10.5">
      <c r="A557" s="33"/>
      <c r="B557" s="33"/>
      <c r="C557" s="33"/>
    </row>
    <row r="558" spans="4:11" s="33" customFormat="1" ht="18.75" customHeight="1">
      <c r="D558" s="34"/>
      <c r="E558" s="39"/>
      <c r="F558" s="34"/>
      <c r="G558" s="42"/>
      <c r="H558" s="34"/>
      <c r="I558" s="39"/>
      <c r="J558" s="34"/>
      <c r="K558" s="42"/>
    </row>
    <row r="559" spans="2:11" s="33" customFormat="1" ht="18.75" customHeight="1">
      <c r="B559" s="37"/>
      <c r="D559" s="34"/>
      <c r="E559" s="39"/>
      <c r="F559" s="34"/>
      <c r="G559" s="42"/>
      <c r="H559" s="34"/>
      <c r="I559" s="39"/>
      <c r="J559" s="34"/>
      <c r="K559" s="42"/>
    </row>
    <row r="560" spans="1:3" s="33" customFormat="1" ht="10.5">
      <c r="A560" s="38"/>
      <c r="B560" s="38"/>
      <c r="C560" s="38"/>
    </row>
    <row r="561" spans="2:11" s="33" customFormat="1" ht="18.75" customHeight="1">
      <c r="B561" s="39"/>
      <c r="C561" s="39"/>
      <c r="J561" s="34"/>
      <c r="K561" s="35"/>
    </row>
    <row r="562" spans="1:3" s="36" customFormat="1" ht="14.25">
      <c r="A562" s="33"/>
      <c r="B562" s="39"/>
      <c r="C562" s="39"/>
    </row>
    <row r="563" s="33" customFormat="1" ht="10.5"/>
    <row r="564" s="33" customFormat="1" ht="18.75" customHeight="1"/>
    <row r="565" spans="1:3" s="38" customFormat="1" ht="12.75">
      <c r="A565" s="33"/>
      <c r="B565" s="37"/>
      <c r="C565" s="33"/>
    </row>
    <row r="566" spans="1:11" s="33" customFormat="1" ht="18.75" customHeight="1">
      <c r="A566" s="38"/>
      <c r="B566" s="38"/>
      <c r="C566" s="38"/>
      <c r="D566" s="34"/>
      <c r="E566" s="39"/>
      <c r="F566" s="34"/>
      <c r="G566" s="42"/>
      <c r="H566" s="34"/>
      <c r="I566" s="39"/>
      <c r="J566" s="34"/>
      <c r="K566" s="42"/>
    </row>
    <row r="567" spans="2:11" s="33" customFormat="1" ht="18.75" customHeight="1">
      <c r="B567" s="39"/>
      <c r="C567" s="39"/>
      <c r="D567" s="34"/>
      <c r="E567" s="39"/>
      <c r="F567" s="34"/>
      <c r="G567" s="42"/>
      <c r="H567" s="34"/>
      <c r="I567" s="39"/>
      <c r="J567" s="34"/>
      <c r="K567" s="42"/>
    </row>
    <row r="568" spans="2:3" s="33" customFormat="1" ht="10.5">
      <c r="B568" s="39"/>
      <c r="C568" s="39"/>
    </row>
    <row r="569" spans="10:11" s="33" customFormat="1" ht="18.75" customHeight="1">
      <c r="J569" s="34"/>
      <c r="K569" s="35"/>
    </row>
    <row r="570" s="33" customFormat="1" ht="18.75" customHeight="1"/>
    <row r="571" spans="1:3" s="38" customFormat="1" ht="14.25">
      <c r="A571" s="36"/>
      <c r="B571" s="36"/>
      <c r="C571" s="36"/>
    </row>
    <row r="572" spans="4:11" s="33" customFormat="1" ht="18.75" customHeight="1">
      <c r="D572" s="34"/>
      <c r="E572" s="39"/>
      <c r="F572" s="34"/>
      <c r="G572" s="42"/>
      <c r="H572" s="34"/>
      <c r="I572" s="39"/>
      <c r="J572" s="34"/>
      <c r="K572" s="42"/>
    </row>
    <row r="573" spans="2:11" s="33" customFormat="1" ht="18.75" customHeight="1">
      <c r="B573" s="37"/>
      <c r="D573" s="34"/>
      <c r="E573" s="39"/>
      <c r="F573" s="34"/>
      <c r="G573" s="42"/>
      <c r="H573" s="34"/>
      <c r="I573" s="39"/>
      <c r="J573" s="34"/>
      <c r="K573" s="42"/>
    </row>
    <row r="574" spans="1:3" s="33" customFormat="1" ht="10.5">
      <c r="A574" s="38"/>
      <c r="B574" s="38"/>
      <c r="C574" s="38"/>
    </row>
    <row r="575" spans="2:11" s="33" customFormat="1" ht="18.75" customHeight="1">
      <c r="B575" s="39"/>
      <c r="C575" s="39"/>
      <c r="J575" s="34"/>
      <c r="K575" s="35"/>
    </row>
    <row r="576" spans="2:3" s="33" customFormat="1" ht="18.75" customHeight="1">
      <c r="B576" s="39"/>
      <c r="C576" s="39"/>
    </row>
    <row r="577" spans="1:3" s="38" customFormat="1" ht="10.5">
      <c r="A577" s="33"/>
      <c r="B577" s="33"/>
      <c r="C577" s="33"/>
    </row>
    <row r="578" spans="4:11" s="33" customFormat="1" ht="18.75" customHeight="1">
      <c r="D578" s="34"/>
      <c r="E578" s="39"/>
      <c r="F578" s="34"/>
      <c r="G578" s="42"/>
      <c r="H578" s="34"/>
      <c r="I578" s="39"/>
      <c r="J578" s="34"/>
      <c r="K578" s="42"/>
    </row>
    <row r="579" spans="2:11" s="33" customFormat="1" ht="18.75" customHeight="1">
      <c r="B579" s="37"/>
      <c r="D579" s="34"/>
      <c r="E579" s="39"/>
      <c r="F579" s="34"/>
      <c r="G579" s="42"/>
      <c r="H579" s="34"/>
      <c r="I579" s="39"/>
      <c r="J579" s="34"/>
      <c r="K579" s="42"/>
    </row>
    <row r="580" spans="1:3" s="33" customFormat="1" ht="10.5">
      <c r="A580" s="38"/>
      <c r="B580" s="38"/>
      <c r="C580" s="38"/>
    </row>
    <row r="581" spans="2:11" s="33" customFormat="1" ht="18.75" customHeight="1">
      <c r="B581" s="39"/>
      <c r="C581" s="39"/>
      <c r="J581" s="34"/>
      <c r="K581" s="35"/>
    </row>
    <row r="582" spans="2:3" s="33" customFormat="1" ht="18.75" customHeight="1">
      <c r="B582" s="39"/>
      <c r="C582" s="39"/>
    </row>
    <row r="583" spans="1:3" s="38" customFormat="1" ht="10.5">
      <c r="A583" s="33"/>
      <c r="B583" s="33"/>
      <c r="C583" s="33"/>
    </row>
    <row r="584" spans="4:11" s="33" customFormat="1" ht="18.75" customHeight="1">
      <c r="D584" s="34"/>
      <c r="E584" s="39"/>
      <c r="F584" s="34"/>
      <c r="G584" s="42"/>
      <c r="H584" s="34"/>
      <c r="I584" s="39"/>
      <c r="J584" s="34"/>
      <c r="K584" s="42"/>
    </row>
    <row r="585" spans="2:11" s="33" customFormat="1" ht="18.75" customHeight="1">
      <c r="B585" s="37"/>
      <c r="D585" s="34"/>
      <c r="E585" s="39"/>
      <c r="F585" s="34"/>
      <c r="G585" s="42"/>
      <c r="H585" s="34"/>
      <c r="I585" s="39"/>
      <c r="J585" s="34"/>
      <c r="K585" s="42"/>
    </row>
    <row r="586" spans="1:3" s="33" customFormat="1" ht="10.5">
      <c r="A586" s="38"/>
      <c r="B586" s="38"/>
      <c r="C586" s="38"/>
    </row>
    <row r="587" spans="2:11" s="33" customFormat="1" ht="18.75" customHeight="1">
      <c r="B587" s="39"/>
      <c r="C587" s="39"/>
      <c r="J587" s="34"/>
      <c r="K587" s="35"/>
    </row>
    <row r="588" spans="2:11" s="33" customFormat="1" ht="18" customHeight="1">
      <c r="B588" s="39"/>
      <c r="C588" s="39"/>
      <c r="J588" s="34"/>
      <c r="K588" s="35"/>
    </row>
    <row r="589" spans="1:3" s="36" customFormat="1" ht="14.25">
      <c r="A589" s="33"/>
      <c r="B589" s="33"/>
      <c r="C589" s="33"/>
    </row>
    <row r="590" s="33" customFormat="1" ht="10.5"/>
    <row r="591" s="33" customFormat="1" ht="19.5" customHeight="1">
      <c r="B591" s="37"/>
    </row>
    <row r="592" s="38" customFormat="1" ht="10.5"/>
    <row r="593" spans="2:11" s="33" customFormat="1" ht="18" customHeight="1">
      <c r="B593" s="39"/>
      <c r="C593" s="39"/>
      <c r="D593" s="34"/>
      <c r="E593" s="39"/>
      <c r="F593" s="34"/>
      <c r="G593" s="42"/>
      <c r="H593" s="34"/>
      <c r="I593" s="39"/>
      <c r="J593" s="34"/>
      <c r="K593" s="42"/>
    </row>
    <row r="594" spans="2:11" s="33" customFormat="1" ht="18" customHeight="1">
      <c r="B594" s="39"/>
      <c r="C594" s="39"/>
      <c r="D594" s="34"/>
      <c r="E594" s="39"/>
      <c r="F594" s="34"/>
      <c r="G594" s="42"/>
      <c r="H594" s="34"/>
      <c r="I594" s="39"/>
      <c r="J594" s="34"/>
      <c r="K594" s="42"/>
    </row>
    <row r="595" s="33" customFormat="1" ht="10.5"/>
    <row r="596" spans="10:11" s="33" customFormat="1" ht="18" customHeight="1">
      <c r="J596" s="34"/>
      <c r="K596" s="35"/>
    </row>
    <row r="597" s="33" customFormat="1" ht="19.5" customHeight="1"/>
    <row r="598" spans="1:3" s="38" customFormat="1" ht="14.25">
      <c r="A598" s="36"/>
      <c r="B598" s="36"/>
      <c r="C598" s="36"/>
    </row>
    <row r="599" spans="4:11" s="33" customFormat="1" ht="18" customHeight="1">
      <c r="D599" s="34"/>
      <c r="E599" s="39"/>
      <c r="F599" s="34"/>
      <c r="G599" s="42"/>
      <c r="H599" s="34"/>
      <c r="I599" s="39"/>
      <c r="J599" s="34"/>
      <c r="K599" s="42"/>
    </row>
    <row r="600" spans="2:11" s="33" customFormat="1" ht="18" customHeight="1">
      <c r="B600" s="37"/>
      <c r="D600" s="34"/>
      <c r="E600" s="39"/>
      <c r="F600" s="34"/>
      <c r="G600" s="42"/>
      <c r="H600" s="34"/>
      <c r="I600" s="39"/>
      <c r="J600" s="34"/>
      <c r="K600" s="42"/>
    </row>
    <row r="601" spans="1:3" s="33" customFormat="1" ht="10.5">
      <c r="A601" s="38"/>
      <c r="B601" s="38"/>
      <c r="C601" s="38"/>
    </row>
    <row r="602" spans="2:11" s="33" customFormat="1" ht="18" customHeight="1">
      <c r="B602" s="39"/>
      <c r="C602" s="40"/>
      <c r="J602" s="34"/>
      <c r="K602" s="35"/>
    </row>
    <row r="603" spans="2:3" s="33" customFormat="1" ht="19.5" customHeight="1">
      <c r="B603" s="39"/>
      <c r="C603" s="40"/>
    </row>
    <row r="604" spans="1:3" s="38" customFormat="1" ht="10.5">
      <c r="A604" s="33"/>
      <c r="B604" s="33"/>
      <c r="C604" s="33"/>
    </row>
    <row r="605" spans="4:11" s="33" customFormat="1" ht="18" customHeight="1">
      <c r="D605" s="34"/>
      <c r="E605" s="39"/>
      <c r="F605" s="34"/>
      <c r="G605" s="42"/>
      <c r="H605" s="34"/>
      <c r="I605" s="39"/>
      <c r="J605" s="34"/>
      <c r="K605" s="42"/>
    </row>
    <row r="606" spans="2:11" s="33" customFormat="1" ht="18" customHeight="1">
      <c r="B606" s="37"/>
      <c r="D606" s="34"/>
      <c r="E606" s="39"/>
      <c r="F606" s="34"/>
      <c r="G606" s="42"/>
      <c r="H606" s="34"/>
      <c r="I606" s="39"/>
      <c r="J606" s="34"/>
      <c r="K606" s="42"/>
    </row>
    <row r="607" spans="1:3" s="33" customFormat="1" ht="10.5">
      <c r="A607" s="38"/>
      <c r="B607" s="38"/>
      <c r="C607" s="38"/>
    </row>
    <row r="608" spans="2:11" s="33" customFormat="1" ht="18" customHeight="1">
      <c r="B608" s="39"/>
      <c r="C608" s="40"/>
      <c r="J608" s="34"/>
      <c r="K608" s="35"/>
    </row>
    <row r="609" spans="2:3" s="33" customFormat="1" ht="19.5" customHeight="1">
      <c r="B609" s="39"/>
      <c r="C609" s="40"/>
    </row>
    <row r="610" spans="1:3" s="38" customFormat="1" ht="10.5">
      <c r="A610" s="33"/>
      <c r="B610" s="33"/>
      <c r="C610" s="33"/>
    </row>
    <row r="611" spans="4:11" s="33" customFormat="1" ht="18" customHeight="1">
      <c r="D611" s="34"/>
      <c r="E611" s="39"/>
      <c r="F611" s="34"/>
      <c r="G611" s="42"/>
      <c r="H611" s="34"/>
      <c r="I611" s="39"/>
      <c r="J611" s="34"/>
      <c r="K611" s="42"/>
    </row>
    <row r="612" spans="2:11" s="33" customFormat="1" ht="18" customHeight="1">
      <c r="B612" s="37"/>
      <c r="D612" s="34"/>
      <c r="E612" s="39"/>
      <c r="F612" s="34"/>
      <c r="G612" s="42"/>
      <c r="H612" s="34"/>
      <c r="I612" s="39"/>
      <c r="J612" s="34"/>
      <c r="K612" s="42"/>
    </row>
    <row r="613" spans="1:3" s="33" customFormat="1" ht="10.5">
      <c r="A613" s="38"/>
      <c r="B613" s="38"/>
      <c r="C613" s="38"/>
    </row>
    <row r="614" spans="2:11" s="33" customFormat="1" ht="18" customHeight="1">
      <c r="B614" s="39"/>
      <c r="C614" s="40"/>
      <c r="J614" s="34"/>
      <c r="K614" s="35"/>
    </row>
    <row r="615" spans="2:11" s="33" customFormat="1" ht="18" customHeight="1">
      <c r="B615" s="39"/>
      <c r="C615" s="40"/>
      <c r="J615" s="34"/>
      <c r="K615" s="35"/>
    </row>
    <row r="616" spans="1:3" s="36" customFormat="1" ht="14.25">
      <c r="A616" s="33"/>
      <c r="B616" s="33"/>
      <c r="C616" s="33"/>
    </row>
    <row r="617" s="33" customFormat="1" ht="10.5"/>
    <row r="618" s="33" customFormat="1" ht="19.5" customHeight="1">
      <c r="B618" s="37"/>
    </row>
    <row r="619" s="38" customFormat="1" ht="10.5"/>
    <row r="620" spans="2:11" s="33" customFormat="1" ht="18" customHeight="1">
      <c r="B620" s="39"/>
      <c r="C620" s="40"/>
      <c r="D620" s="34"/>
      <c r="E620" s="39"/>
      <c r="F620" s="34"/>
      <c r="G620" s="42"/>
      <c r="H620" s="34"/>
      <c r="I620" s="39"/>
      <c r="J620" s="34"/>
      <c r="K620" s="42"/>
    </row>
    <row r="621" spans="2:11" s="33" customFormat="1" ht="18" customHeight="1">
      <c r="B621" s="39"/>
      <c r="C621" s="40"/>
      <c r="D621" s="34"/>
      <c r="E621" s="39"/>
      <c r="F621" s="34"/>
      <c r="G621" s="42"/>
      <c r="H621" s="34"/>
      <c r="I621" s="39"/>
      <c r="J621" s="34"/>
      <c r="K621" s="42"/>
    </row>
    <row r="622" s="33" customFormat="1" ht="10.5"/>
    <row r="623" spans="10:11" s="33" customFormat="1" ht="18" customHeight="1">
      <c r="J623" s="34"/>
      <c r="K623" s="35"/>
    </row>
    <row r="624" s="33" customFormat="1" ht="19.5" customHeight="1"/>
    <row r="625" spans="1:3" s="38" customFormat="1" ht="14.25">
      <c r="A625" s="36"/>
      <c r="B625" s="36"/>
      <c r="C625" s="36"/>
    </row>
    <row r="626" spans="4:11" s="33" customFormat="1" ht="18" customHeight="1">
      <c r="D626" s="34"/>
      <c r="E626" s="39"/>
      <c r="F626" s="34"/>
      <c r="G626" s="42"/>
      <c r="H626" s="34"/>
      <c r="I626" s="39"/>
      <c r="J626" s="34"/>
      <c r="K626" s="42"/>
    </row>
    <row r="627" spans="2:11" s="33" customFormat="1" ht="18" customHeight="1">
      <c r="B627" s="37"/>
      <c r="D627" s="34"/>
      <c r="E627" s="39"/>
      <c r="F627" s="34"/>
      <c r="G627" s="42"/>
      <c r="H627" s="34"/>
      <c r="I627" s="39"/>
      <c r="J627" s="34"/>
      <c r="K627" s="42"/>
    </row>
    <row r="628" spans="1:3" s="33" customFormat="1" ht="10.5">
      <c r="A628" s="38"/>
      <c r="B628" s="38"/>
      <c r="C628" s="38"/>
    </row>
    <row r="629" spans="2:11" s="33" customFormat="1" ht="18" customHeight="1">
      <c r="B629" s="39"/>
      <c r="C629" s="40"/>
      <c r="J629" s="34"/>
      <c r="K629" s="35"/>
    </row>
    <row r="630" spans="2:3" s="33" customFormat="1" ht="19.5" customHeight="1">
      <c r="B630" s="39"/>
      <c r="C630" s="40"/>
    </row>
    <row r="631" spans="1:3" s="38" customFormat="1" ht="10.5">
      <c r="A631" s="33"/>
      <c r="B631" s="33"/>
      <c r="C631" s="33"/>
    </row>
    <row r="632" spans="4:11" s="33" customFormat="1" ht="18" customHeight="1">
      <c r="D632" s="34"/>
      <c r="E632" s="39"/>
      <c r="F632" s="34"/>
      <c r="G632" s="42"/>
      <c r="H632" s="34"/>
      <c r="I632" s="39"/>
      <c r="J632" s="34"/>
      <c r="K632" s="42"/>
    </row>
    <row r="633" spans="2:11" s="33" customFormat="1" ht="18" customHeight="1">
      <c r="B633" s="37"/>
      <c r="D633" s="34"/>
      <c r="E633" s="39"/>
      <c r="F633" s="34"/>
      <c r="G633" s="42"/>
      <c r="H633" s="34"/>
      <c r="I633" s="39"/>
      <c r="J633" s="34"/>
      <c r="K633" s="42"/>
    </row>
    <row r="634" spans="1:3" s="33" customFormat="1" ht="10.5">
      <c r="A634" s="38"/>
      <c r="B634" s="38"/>
      <c r="C634" s="38"/>
    </row>
    <row r="635" spans="2:11" s="33" customFormat="1" ht="18" customHeight="1">
      <c r="B635" s="39"/>
      <c r="C635" s="40"/>
      <c r="J635" s="34"/>
      <c r="K635" s="35"/>
    </row>
    <row r="636" spans="2:3" s="33" customFormat="1" ht="19.5" customHeight="1">
      <c r="B636" s="39"/>
      <c r="C636" s="40"/>
    </row>
    <row r="637" spans="1:3" s="38" customFormat="1" ht="10.5">
      <c r="A637" s="33"/>
      <c r="B637" s="33"/>
      <c r="C637" s="33"/>
    </row>
    <row r="638" spans="4:11" s="33" customFormat="1" ht="18" customHeight="1">
      <c r="D638" s="34"/>
      <c r="E638" s="39"/>
      <c r="F638" s="34"/>
      <c r="G638" s="42"/>
      <c r="H638" s="34"/>
      <c r="I638" s="39"/>
      <c r="J638" s="34"/>
      <c r="K638" s="42"/>
    </row>
    <row r="639" spans="2:11" s="33" customFormat="1" ht="18" customHeight="1">
      <c r="B639" s="37"/>
      <c r="D639" s="34"/>
      <c r="E639" s="39"/>
      <c r="F639" s="34"/>
      <c r="G639" s="42"/>
      <c r="H639" s="34"/>
      <c r="I639" s="39"/>
      <c r="J639" s="34"/>
      <c r="K639" s="42"/>
    </row>
    <row r="640" spans="1:3" s="33" customFormat="1" ht="10.5">
      <c r="A640" s="38"/>
      <c r="B640" s="38"/>
      <c r="C640" s="38"/>
    </row>
    <row r="641" spans="2:11" s="33" customFormat="1" ht="18" customHeight="1">
      <c r="B641" s="39"/>
      <c r="C641" s="40"/>
      <c r="J641" s="34"/>
      <c r="K641" s="35"/>
    </row>
    <row r="642" spans="2:11" s="33" customFormat="1" ht="18" customHeight="1">
      <c r="B642" s="39"/>
      <c r="C642" s="40"/>
      <c r="J642" s="34"/>
      <c r="K642" s="35"/>
    </row>
    <row r="643" spans="1:3" s="36" customFormat="1" ht="14.25">
      <c r="A643" s="33"/>
      <c r="B643" s="33"/>
      <c r="C643" s="33"/>
    </row>
    <row r="644" s="33" customFormat="1" ht="10.5"/>
    <row r="645" s="33" customFormat="1" ht="19.5" customHeight="1">
      <c r="B645" s="37"/>
    </row>
    <row r="646" s="38" customFormat="1" ht="10.5"/>
    <row r="647" spans="2:11" s="33" customFormat="1" ht="18" customHeight="1">
      <c r="B647" s="39"/>
      <c r="C647" s="40"/>
      <c r="D647" s="34"/>
      <c r="E647" s="39"/>
      <c r="F647" s="34"/>
      <c r="G647" s="42"/>
      <c r="H647" s="34"/>
      <c r="I647" s="39"/>
      <c r="J647" s="34"/>
      <c r="K647" s="42"/>
    </row>
    <row r="648" spans="2:11" s="33" customFormat="1" ht="18" customHeight="1">
      <c r="B648" s="39"/>
      <c r="C648" s="40"/>
      <c r="D648" s="34"/>
      <c r="E648" s="39"/>
      <c r="F648" s="34"/>
      <c r="G648" s="42"/>
      <c r="H648" s="34"/>
      <c r="I648" s="39"/>
      <c r="J648" s="34"/>
      <c r="K648" s="42"/>
    </row>
    <row r="649" s="33" customFormat="1" ht="10.5"/>
    <row r="650" spans="10:11" s="33" customFormat="1" ht="18" customHeight="1">
      <c r="J650" s="34"/>
      <c r="K650" s="35"/>
    </row>
    <row r="651" s="33" customFormat="1" ht="19.5" customHeight="1"/>
    <row r="652" spans="1:3" s="38" customFormat="1" ht="14.25">
      <c r="A652" s="36"/>
      <c r="B652" s="36"/>
      <c r="C652" s="36"/>
    </row>
    <row r="653" spans="4:11" s="33" customFormat="1" ht="18" customHeight="1">
      <c r="D653" s="34"/>
      <c r="E653" s="39"/>
      <c r="F653" s="34"/>
      <c r="G653" s="42"/>
      <c r="H653" s="34"/>
      <c r="I653" s="39"/>
      <c r="J653" s="34"/>
      <c r="K653" s="42"/>
    </row>
    <row r="654" spans="2:11" s="33" customFormat="1" ht="18" customHeight="1">
      <c r="B654" s="37"/>
      <c r="D654" s="34"/>
      <c r="E654" s="39"/>
      <c r="F654" s="34"/>
      <c r="G654" s="42"/>
      <c r="H654" s="34"/>
      <c r="I654" s="39"/>
      <c r="J654" s="34"/>
      <c r="K654" s="42"/>
    </row>
    <row r="655" spans="1:3" s="33" customFormat="1" ht="10.5">
      <c r="A655" s="38"/>
      <c r="B655" s="38"/>
      <c r="C655" s="38"/>
    </row>
    <row r="656" spans="2:11" s="33" customFormat="1" ht="18" customHeight="1">
      <c r="B656" s="39"/>
      <c r="C656" s="40"/>
      <c r="J656" s="34"/>
      <c r="K656" s="35"/>
    </row>
    <row r="657" spans="2:3" s="33" customFormat="1" ht="19.5" customHeight="1">
      <c r="B657" s="39"/>
      <c r="C657" s="40"/>
    </row>
    <row r="658" spans="1:3" s="38" customFormat="1" ht="10.5">
      <c r="A658" s="33"/>
      <c r="B658" s="33"/>
      <c r="C658" s="33"/>
    </row>
    <row r="659" spans="4:11" s="33" customFormat="1" ht="18" customHeight="1">
      <c r="D659" s="34"/>
      <c r="E659" s="39"/>
      <c r="F659" s="34"/>
      <c r="G659" s="42"/>
      <c r="H659" s="34"/>
      <c r="I659" s="39"/>
      <c r="J659" s="34"/>
      <c r="K659" s="42"/>
    </row>
    <row r="660" spans="2:11" s="33" customFormat="1" ht="18" customHeight="1">
      <c r="B660" s="37"/>
      <c r="D660" s="34"/>
      <c r="E660" s="39"/>
      <c r="F660" s="34"/>
      <c r="G660" s="42"/>
      <c r="H660" s="34"/>
      <c r="I660" s="39"/>
      <c r="J660" s="34"/>
      <c r="K660" s="42"/>
    </row>
    <row r="661" spans="1:3" s="33" customFormat="1" ht="10.5">
      <c r="A661" s="38"/>
      <c r="B661" s="38"/>
      <c r="C661" s="38"/>
    </row>
    <row r="662" spans="2:11" s="33" customFormat="1" ht="18" customHeight="1">
      <c r="B662" s="39"/>
      <c r="C662" s="40"/>
      <c r="J662" s="34"/>
      <c r="K662" s="35"/>
    </row>
    <row r="663" spans="2:3" s="33" customFormat="1" ht="19.5" customHeight="1">
      <c r="B663" s="39"/>
      <c r="C663" s="40"/>
    </row>
    <row r="664" spans="1:3" s="38" customFormat="1" ht="10.5">
      <c r="A664" s="33"/>
      <c r="B664" s="33"/>
      <c r="C664" s="33"/>
    </row>
    <row r="665" spans="4:11" s="33" customFormat="1" ht="18" customHeight="1">
      <c r="D665" s="34"/>
      <c r="E665" s="39"/>
      <c r="F665" s="34"/>
      <c r="G665" s="42"/>
      <c r="H665" s="34"/>
      <c r="I665" s="39"/>
      <c r="J665" s="34"/>
      <c r="K665" s="42"/>
    </row>
    <row r="666" spans="2:11" s="33" customFormat="1" ht="18" customHeight="1">
      <c r="B666" s="37"/>
      <c r="D666" s="34"/>
      <c r="E666" s="39"/>
      <c r="F666" s="34"/>
      <c r="G666" s="42"/>
      <c r="H666" s="34"/>
      <c r="I666" s="39"/>
      <c r="J666" s="34"/>
      <c r="K666" s="42"/>
    </row>
    <row r="667" spans="1:3" s="33" customFormat="1" ht="10.5">
      <c r="A667" s="38"/>
      <c r="B667" s="38"/>
      <c r="C667" s="38"/>
    </row>
    <row r="668" spans="2:11" s="33" customFormat="1" ht="18" customHeight="1">
      <c r="B668" s="39"/>
      <c r="C668" s="40"/>
      <c r="J668" s="34"/>
      <c r="K668" s="35"/>
    </row>
    <row r="669" spans="2:11" s="33" customFormat="1" ht="18" customHeight="1">
      <c r="B669" s="39"/>
      <c r="C669" s="40"/>
      <c r="J669" s="34"/>
      <c r="K669" s="35"/>
    </row>
    <row r="670" spans="1:3" s="36" customFormat="1" ht="14.25">
      <c r="A670" s="33"/>
      <c r="B670" s="33"/>
      <c r="C670" s="33"/>
    </row>
    <row r="671" s="33" customFormat="1" ht="10.5"/>
    <row r="672" s="33" customFormat="1" ht="19.5" customHeight="1">
      <c r="B672" s="37"/>
    </row>
    <row r="673" s="38" customFormat="1" ht="10.5"/>
    <row r="674" spans="2:11" s="33" customFormat="1" ht="18" customHeight="1">
      <c r="B674" s="39"/>
      <c r="C674" s="40"/>
      <c r="D674" s="34"/>
      <c r="E674" s="39"/>
      <c r="F674" s="34"/>
      <c r="G674" s="42"/>
      <c r="H674" s="34"/>
      <c r="I674" s="39"/>
      <c r="J674" s="34"/>
      <c r="K674" s="42"/>
    </row>
    <row r="675" spans="2:11" s="33" customFormat="1" ht="18" customHeight="1">
      <c r="B675" s="39"/>
      <c r="C675" s="40"/>
      <c r="D675" s="34"/>
      <c r="E675" s="39"/>
      <c r="F675" s="34"/>
      <c r="G675" s="42"/>
      <c r="H675" s="34"/>
      <c r="I675" s="39"/>
      <c r="J675" s="34"/>
      <c r="K675" s="42"/>
    </row>
    <row r="676" s="33" customFormat="1" ht="10.5"/>
    <row r="677" spans="10:11" s="33" customFormat="1" ht="18" customHeight="1">
      <c r="J677" s="34"/>
      <c r="K677" s="35"/>
    </row>
    <row r="678" s="33" customFormat="1" ht="19.5" customHeight="1"/>
    <row r="679" spans="1:3" s="38" customFormat="1" ht="14.25">
      <c r="A679" s="36"/>
      <c r="B679" s="36"/>
      <c r="C679" s="36"/>
    </row>
    <row r="680" spans="4:11" s="33" customFormat="1" ht="18" customHeight="1">
      <c r="D680" s="34"/>
      <c r="E680" s="39"/>
      <c r="F680" s="34"/>
      <c r="G680" s="42"/>
      <c r="H680" s="34"/>
      <c r="I680" s="39"/>
      <c r="J680" s="34"/>
      <c r="K680" s="42"/>
    </row>
    <row r="681" spans="2:11" s="33" customFormat="1" ht="18" customHeight="1">
      <c r="B681" s="37"/>
      <c r="D681" s="34"/>
      <c r="E681" s="39"/>
      <c r="F681" s="34"/>
      <c r="G681" s="42"/>
      <c r="H681" s="34"/>
      <c r="I681" s="39"/>
      <c r="J681" s="34"/>
      <c r="K681" s="42"/>
    </row>
    <row r="682" spans="1:3" s="33" customFormat="1" ht="10.5">
      <c r="A682" s="38"/>
      <c r="B682" s="38"/>
      <c r="C682" s="38"/>
    </row>
    <row r="683" spans="2:11" s="33" customFormat="1" ht="18" customHeight="1">
      <c r="B683" s="39"/>
      <c r="C683" s="40"/>
      <c r="J683" s="34"/>
      <c r="K683" s="35"/>
    </row>
    <row r="684" spans="2:3" s="33" customFormat="1" ht="19.5" customHeight="1">
      <c r="B684" s="39"/>
      <c r="C684" s="40"/>
    </row>
    <row r="685" spans="1:3" s="38" customFormat="1" ht="10.5">
      <c r="A685" s="33"/>
      <c r="B685" s="33"/>
      <c r="C685" s="33"/>
    </row>
    <row r="686" spans="4:11" s="33" customFormat="1" ht="18" customHeight="1">
      <c r="D686" s="34"/>
      <c r="E686" s="39"/>
      <c r="F686" s="34"/>
      <c r="G686" s="42"/>
      <c r="H686" s="34"/>
      <c r="I686" s="39"/>
      <c r="J686" s="34"/>
      <c r="K686" s="42"/>
    </row>
    <row r="687" spans="2:11" s="33" customFormat="1" ht="18" customHeight="1">
      <c r="B687" s="37"/>
      <c r="D687" s="34"/>
      <c r="E687" s="39"/>
      <c r="F687" s="34"/>
      <c r="G687" s="42"/>
      <c r="H687" s="34"/>
      <c r="I687" s="39"/>
      <c r="J687" s="34"/>
      <c r="K687" s="42"/>
    </row>
    <row r="688" spans="1:3" s="33" customFormat="1" ht="10.5">
      <c r="A688" s="38"/>
      <c r="B688" s="38"/>
      <c r="C688" s="38"/>
    </row>
    <row r="689" spans="2:11" s="33" customFormat="1" ht="18" customHeight="1">
      <c r="B689" s="39"/>
      <c r="C689" s="40"/>
      <c r="J689" s="34"/>
      <c r="K689" s="35"/>
    </row>
    <row r="690" spans="2:3" s="33" customFormat="1" ht="19.5" customHeight="1">
      <c r="B690" s="39"/>
      <c r="C690" s="40"/>
    </row>
    <row r="691" spans="1:3" s="38" customFormat="1" ht="10.5">
      <c r="A691" s="33"/>
      <c r="B691" s="33"/>
      <c r="C691" s="33"/>
    </row>
    <row r="692" spans="4:11" s="33" customFormat="1" ht="18" customHeight="1">
      <c r="D692" s="34"/>
      <c r="E692" s="39"/>
      <c r="F692" s="34"/>
      <c r="G692" s="42"/>
      <c r="H692" s="34"/>
      <c r="I692" s="39"/>
      <c r="J692" s="34"/>
      <c r="K692" s="42"/>
    </row>
    <row r="693" spans="2:11" s="33" customFormat="1" ht="18" customHeight="1">
      <c r="B693" s="37"/>
      <c r="D693" s="34"/>
      <c r="E693" s="39"/>
      <c r="F693" s="34"/>
      <c r="G693" s="42"/>
      <c r="H693" s="34"/>
      <c r="I693" s="39"/>
      <c r="J693" s="34"/>
      <c r="K693" s="42"/>
    </row>
    <row r="694" spans="1:3" s="33" customFormat="1" ht="10.5">
      <c r="A694" s="38"/>
      <c r="B694" s="38"/>
      <c r="C694" s="38"/>
    </row>
    <row r="695" spans="2:11" s="33" customFormat="1" ht="18" customHeight="1">
      <c r="B695" s="39"/>
      <c r="C695" s="40"/>
      <c r="J695" s="34"/>
      <c r="K695" s="35"/>
    </row>
    <row r="696" spans="2:11" s="33" customFormat="1" ht="18" customHeight="1">
      <c r="B696" s="39"/>
      <c r="C696" s="40"/>
      <c r="J696" s="34"/>
      <c r="K696" s="35"/>
    </row>
    <row r="697" spans="1:3" s="36" customFormat="1" ht="14.25">
      <c r="A697" s="33"/>
      <c r="B697" s="33"/>
      <c r="C697" s="33"/>
    </row>
    <row r="698" s="33" customFormat="1" ht="10.5"/>
    <row r="699" s="33" customFormat="1" ht="19.5" customHeight="1">
      <c r="B699" s="37"/>
    </row>
    <row r="700" s="38" customFormat="1" ht="10.5"/>
    <row r="701" spans="2:11" s="33" customFormat="1" ht="18" customHeight="1">
      <c r="B701" s="39"/>
      <c r="C701" s="40"/>
      <c r="D701" s="34"/>
      <c r="E701" s="39"/>
      <c r="F701" s="34"/>
      <c r="G701" s="42"/>
      <c r="H701" s="34"/>
      <c r="I701" s="39"/>
      <c r="J701" s="34"/>
      <c r="K701" s="42"/>
    </row>
    <row r="702" spans="2:11" s="33" customFormat="1" ht="18" customHeight="1">
      <c r="B702" s="39"/>
      <c r="C702" s="40"/>
      <c r="D702" s="34"/>
      <c r="E702" s="39"/>
      <c r="F702" s="34"/>
      <c r="G702" s="42"/>
      <c r="H702" s="34"/>
      <c r="I702" s="39"/>
      <c r="J702" s="34"/>
      <c r="K702" s="42"/>
    </row>
    <row r="703" s="33" customFormat="1" ht="10.5"/>
    <row r="704" spans="10:11" s="33" customFormat="1" ht="18" customHeight="1">
      <c r="J704" s="34"/>
      <c r="K704" s="35"/>
    </row>
    <row r="705" s="33" customFormat="1" ht="19.5" customHeight="1"/>
    <row r="706" spans="1:3" s="38" customFormat="1" ht="14.25">
      <c r="A706" s="36"/>
      <c r="B706" s="36"/>
      <c r="C706" s="36"/>
    </row>
    <row r="707" spans="4:11" s="33" customFormat="1" ht="18" customHeight="1">
      <c r="D707" s="34"/>
      <c r="E707" s="39"/>
      <c r="F707" s="34"/>
      <c r="G707" s="42"/>
      <c r="H707" s="34"/>
      <c r="I707" s="39"/>
      <c r="J707" s="34"/>
      <c r="K707" s="42"/>
    </row>
    <row r="708" spans="2:11" s="33" customFormat="1" ht="18" customHeight="1">
      <c r="B708" s="37"/>
      <c r="D708" s="34"/>
      <c r="E708" s="39"/>
      <c r="F708" s="34"/>
      <c r="G708" s="42"/>
      <c r="H708" s="34"/>
      <c r="I708" s="39"/>
      <c r="J708" s="34"/>
      <c r="K708" s="42"/>
    </row>
    <row r="709" spans="1:3" s="33" customFormat="1" ht="10.5">
      <c r="A709" s="38"/>
      <c r="B709" s="38"/>
      <c r="C709" s="38"/>
    </row>
    <row r="710" spans="2:11" s="33" customFormat="1" ht="18" customHeight="1">
      <c r="B710" s="39"/>
      <c r="C710" s="40"/>
      <c r="J710" s="34"/>
      <c r="K710" s="35"/>
    </row>
    <row r="711" spans="2:3" s="33" customFormat="1" ht="19.5" customHeight="1">
      <c r="B711" s="39"/>
      <c r="C711" s="40"/>
    </row>
    <row r="712" spans="1:3" s="38" customFormat="1" ht="10.5">
      <c r="A712" s="33"/>
      <c r="B712" s="33"/>
      <c r="C712" s="33"/>
    </row>
    <row r="713" spans="4:11" s="33" customFormat="1" ht="18" customHeight="1">
      <c r="D713" s="34"/>
      <c r="E713" s="39"/>
      <c r="F713" s="34"/>
      <c r="G713" s="42"/>
      <c r="H713" s="34"/>
      <c r="I713" s="39"/>
      <c r="J713" s="34"/>
      <c r="K713" s="42"/>
    </row>
    <row r="714" spans="2:11" s="33" customFormat="1" ht="18" customHeight="1">
      <c r="B714" s="37"/>
      <c r="D714" s="34"/>
      <c r="E714" s="39"/>
      <c r="F714" s="34"/>
      <c r="G714" s="42"/>
      <c r="H714" s="34"/>
      <c r="I714" s="39"/>
      <c r="J714" s="34"/>
      <c r="K714" s="42"/>
    </row>
    <row r="715" spans="1:3" s="33" customFormat="1" ht="10.5">
      <c r="A715" s="38"/>
      <c r="B715" s="38"/>
      <c r="C715" s="38"/>
    </row>
    <row r="716" spans="2:11" s="33" customFormat="1" ht="18" customHeight="1">
      <c r="B716" s="39"/>
      <c r="C716" s="40"/>
      <c r="J716" s="34"/>
      <c r="K716" s="35"/>
    </row>
    <row r="717" spans="2:3" s="33" customFormat="1" ht="19.5" customHeight="1">
      <c r="B717" s="39"/>
      <c r="C717" s="40"/>
    </row>
    <row r="718" spans="1:3" s="38" customFormat="1" ht="10.5">
      <c r="A718" s="33"/>
      <c r="B718" s="33"/>
      <c r="C718" s="33"/>
    </row>
    <row r="719" spans="4:11" s="33" customFormat="1" ht="18" customHeight="1">
      <c r="D719" s="34"/>
      <c r="E719" s="39"/>
      <c r="F719" s="34"/>
      <c r="G719" s="42"/>
      <c r="H719" s="34"/>
      <c r="I719" s="39"/>
      <c r="J719" s="34"/>
      <c r="K719" s="42"/>
    </row>
    <row r="720" spans="2:11" s="33" customFormat="1" ht="18" customHeight="1">
      <c r="B720" s="37"/>
      <c r="D720" s="34"/>
      <c r="E720" s="39"/>
      <c r="F720" s="34"/>
      <c r="G720" s="42"/>
      <c r="H720" s="34"/>
      <c r="I720" s="39"/>
      <c r="J720" s="34"/>
      <c r="K720" s="42"/>
    </row>
    <row r="721" spans="1:3" s="33" customFormat="1" ht="10.5">
      <c r="A721" s="38"/>
      <c r="B721" s="38"/>
      <c r="C721" s="38"/>
    </row>
    <row r="722" spans="2:11" s="33" customFormat="1" ht="18" customHeight="1">
      <c r="B722" s="39"/>
      <c r="C722" s="40"/>
      <c r="J722" s="34"/>
      <c r="K722" s="35"/>
    </row>
    <row r="723" spans="2:11" s="33" customFormat="1" ht="18" customHeight="1">
      <c r="B723" s="39"/>
      <c r="C723" s="40"/>
      <c r="J723" s="34"/>
      <c r="K723" s="35"/>
    </row>
    <row r="724" spans="1:3" s="36" customFormat="1" ht="14.25">
      <c r="A724" s="33"/>
      <c r="B724" s="33"/>
      <c r="C724" s="33"/>
    </row>
    <row r="725" s="33" customFormat="1" ht="10.5"/>
    <row r="726" s="33" customFormat="1" ht="19.5" customHeight="1">
      <c r="B726" s="37"/>
    </row>
    <row r="727" s="38" customFormat="1" ht="10.5"/>
    <row r="728" spans="2:11" s="33" customFormat="1" ht="18" customHeight="1">
      <c r="B728" s="39"/>
      <c r="C728" s="40"/>
      <c r="D728" s="34"/>
      <c r="E728" s="39"/>
      <c r="F728" s="34"/>
      <c r="G728" s="42"/>
      <c r="H728" s="34"/>
      <c r="I728" s="39"/>
      <c r="J728" s="34"/>
      <c r="K728" s="42"/>
    </row>
    <row r="729" spans="2:11" s="33" customFormat="1" ht="18" customHeight="1">
      <c r="B729" s="39"/>
      <c r="C729" s="40"/>
      <c r="D729" s="34"/>
      <c r="E729" s="39"/>
      <c r="F729" s="34"/>
      <c r="G729" s="42"/>
      <c r="H729" s="34"/>
      <c r="I729" s="39"/>
      <c r="J729" s="34"/>
      <c r="K729" s="42"/>
    </row>
    <row r="730" s="33" customFormat="1" ht="10.5"/>
    <row r="731" spans="10:11" s="33" customFormat="1" ht="18" customHeight="1">
      <c r="J731" s="34"/>
      <c r="K731" s="35"/>
    </row>
    <row r="732" s="33" customFormat="1" ht="19.5" customHeight="1"/>
    <row r="733" spans="1:3" s="38" customFormat="1" ht="14.25">
      <c r="A733" s="36"/>
      <c r="B733" s="36"/>
      <c r="C733" s="36"/>
    </row>
    <row r="734" spans="4:11" s="33" customFormat="1" ht="18" customHeight="1">
      <c r="D734" s="34"/>
      <c r="E734" s="39"/>
      <c r="F734" s="34"/>
      <c r="G734" s="42"/>
      <c r="H734" s="34"/>
      <c r="I734" s="39"/>
      <c r="J734" s="34"/>
      <c r="K734" s="42"/>
    </row>
    <row r="735" spans="2:11" s="33" customFormat="1" ht="18" customHeight="1">
      <c r="B735" s="37"/>
      <c r="D735" s="34"/>
      <c r="E735" s="39"/>
      <c r="F735" s="34"/>
      <c r="G735" s="42"/>
      <c r="H735" s="34"/>
      <c r="I735" s="39"/>
      <c r="J735" s="34"/>
      <c r="K735" s="42"/>
    </row>
    <row r="736" spans="1:3" s="33" customFormat="1" ht="10.5">
      <c r="A736" s="38"/>
      <c r="B736" s="38"/>
      <c r="C736" s="38"/>
    </row>
    <row r="737" spans="2:11" s="33" customFormat="1" ht="18" customHeight="1">
      <c r="B737" s="39"/>
      <c r="C737" s="40"/>
      <c r="J737" s="34"/>
      <c r="K737" s="35"/>
    </row>
    <row r="738" spans="2:3" s="33" customFormat="1" ht="19.5" customHeight="1">
      <c r="B738" s="39"/>
      <c r="C738" s="40"/>
    </row>
    <row r="739" spans="1:3" s="38" customFormat="1" ht="10.5">
      <c r="A739" s="33"/>
      <c r="B739" s="33"/>
      <c r="C739" s="33"/>
    </row>
    <row r="740" spans="4:11" s="33" customFormat="1" ht="18" customHeight="1">
      <c r="D740" s="34"/>
      <c r="E740" s="39"/>
      <c r="F740" s="34"/>
      <c r="G740" s="42"/>
      <c r="H740" s="34"/>
      <c r="I740" s="39"/>
      <c r="J740" s="34"/>
      <c r="K740" s="42"/>
    </row>
    <row r="741" spans="2:11" s="33" customFormat="1" ht="18" customHeight="1">
      <c r="B741" s="37"/>
      <c r="D741" s="34"/>
      <c r="E741" s="39"/>
      <c r="F741" s="34"/>
      <c r="G741" s="42"/>
      <c r="H741" s="34"/>
      <c r="I741" s="39"/>
      <c r="J741" s="34"/>
      <c r="K741" s="42"/>
    </row>
    <row r="742" spans="1:3" s="33" customFormat="1" ht="10.5">
      <c r="A742" s="38"/>
      <c r="B742" s="38"/>
      <c r="C742" s="38"/>
    </row>
    <row r="743" spans="2:11" s="33" customFormat="1" ht="18" customHeight="1">
      <c r="B743" s="39"/>
      <c r="C743" s="40"/>
      <c r="J743" s="34"/>
      <c r="K743" s="35"/>
    </row>
    <row r="744" spans="2:3" s="33" customFormat="1" ht="19.5" customHeight="1">
      <c r="B744" s="39"/>
      <c r="C744" s="40"/>
    </row>
    <row r="745" spans="1:3" s="38" customFormat="1" ht="10.5">
      <c r="A745" s="33"/>
      <c r="B745" s="33"/>
      <c r="C745" s="33"/>
    </row>
    <row r="746" spans="4:11" s="33" customFormat="1" ht="18" customHeight="1">
      <c r="D746" s="34"/>
      <c r="E746" s="39"/>
      <c r="F746" s="34"/>
      <c r="G746" s="42"/>
      <c r="H746" s="34"/>
      <c r="I746" s="39"/>
      <c r="J746" s="34"/>
      <c r="K746" s="42"/>
    </row>
    <row r="747" spans="2:11" s="33" customFormat="1" ht="18" customHeight="1">
      <c r="B747" s="37"/>
      <c r="D747" s="34"/>
      <c r="E747" s="39"/>
      <c r="F747" s="34"/>
      <c r="G747" s="42"/>
      <c r="H747" s="34"/>
      <c r="I747" s="39"/>
      <c r="J747" s="34"/>
      <c r="K747" s="42"/>
    </row>
    <row r="748" spans="1:3" s="33" customFormat="1" ht="10.5">
      <c r="A748" s="38"/>
      <c r="B748" s="38"/>
      <c r="C748" s="38"/>
    </row>
    <row r="749" spans="2:11" s="33" customFormat="1" ht="18" customHeight="1">
      <c r="B749" s="39"/>
      <c r="C749" s="40"/>
      <c r="J749" s="34"/>
      <c r="K749" s="35"/>
    </row>
    <row r="750" spans="2:11" s="33" customFormat="1" ht="18" customHeight="1">
      <c r="B750" s="39"/>
      <c r="C750" s="40"/>
      <c r="J750" s="34"/>
      <c r="K750" s="35"/>
    </row>
    <row r="751" spans="1:3" s="36" customFormat="1" ht="14.25">
      <c r="A751" s="33"/>
      <c r="B751" s="33"/>
      <c r="C751" s="33"/>
    </row>
    <row r="752" s="33" customFormat="1" ht="10.5"/>
    <row r="753" s="33" customFormat="1" ht="19.5" customHeight="1">
      <c r="B753" s="37"/>
    </row>
    <row r="754" s="38" customFormat="1" ht="10.5"/>
    <row r="755" spans="2:11" s="33" customFormat="1" ht="18" customHeight="1">
      <c r="B755" s="39"/>
      <c r="C755" s="40"/>
      <c r="D755" s="34"/>
      <c r="E755" s="39"/>
      <c r="F755" s="34"/>
      <c r="G755" s="42"/>
      <c r="H755" s="34"/>
      <c r="I755" s="39"/>
      <c r="J755" s="34"/>
      <c r="K755" s="42"/>
    </row>
    <row r="756" spans="2:11" s="33" customFormat="1" ht="18" customHeight="1">
      <c r="B756" s="39"/>
      <c r="C756" s="40"/>
      <c r="D756" s="34"/>
      <c r="E756" s="39"/>
      <c r="F756" s="34"/>
      <c r="G756" s="42"/>
      <c r="H756" s="34"/>
      <c r="I756" s="39"/>
      <c r="J756" s="34"/>
      <c r="K756" s="42"/>
    </row>
    <row r="757" s="33" customFormat="1" ht="10.5"/>
    <row r="758" spans="10:11" s="33" customFormat="1" ht="18" customHeight="1">
      <c r="J758" s="34"/>
      <c r="K758" s="35"/>
    </row>
    <row r="759" s="33" customFormat="1" ht="19.5" customHeight="1"/>
    <row r="760" spans="1:3" s="38" customFormat="1" ht="14.25">
      <c r="A760" s="36"/>
      <c r="B760" s="36"/>
      <c r="C760" s="36"/>
    </row>
    <row r="761" spans="4:11" s="33" customFormat="1" ht="18" customHeight="1">
      <c r="D761" s="34"/>
      <c r="E761" s="39"/>
      <c r="F761" s="34"/>
      <c r="G761" s="42"/>
      <c r="H761" s="34"/>
      <c r="I761" s="39"/>
      <c r="J761" s="34"/>
      <c r="K761" s="42"/>
    </row>
    <row r="762" spans="2:11" s="33" customFormat="1" ht="18" customHeight="1">
      <c r="B762" s="37"/>
      <c r="D762" s="34"/>
      <c r="E762" s="39"/>
      <c r="F762" s="34"/>
      <c r="G762" s="42"/>
      <c r="H762" s="34"/>
      <c r="I762" s="39"/>
      <c r="J762" s="34"/>
      <c r="K762" s="42"/>
    </row>
    <row r="763" spans="1:3" s="33" customFormat="1" ht="10.5">
      <c r="A763" s="38"/>
      <c r="B763" s="38"/>
      <c r="C763" s="38"/>
    </row>
    <row r="764" spans="2:11" s="33" customFormat="1" ht="18" customHeight="1">
      <c r="B764" s="39"/>
      <c r="C764" s="40"/>
      <c r="J764" s="34"/>
      <c r="K764" s="35"/>
    </row>
    <row r="765" spans="2:3" s="33" customFormat="1" ht="19.5" customHeight="1">
      <c r="B765" s="39"/>
      <c r="C765" s="40"/>
    </row>
    <row r="766" spans="1:3" s="38" customFormat="1" ht="10.5">
      <c r="A766" s="33"/>
      <c r="B766" s="33"/>
      <c r="C766" s="33"/>
    </row>
    <row r="767" spans="4:11" s="33" customFormat="1" ht="18" customHeight="1">
      <c r="D767" s="34"/>
      <c r="E767" s="39"/>
      <c r="F767" s="34"/>
      <c r="G767" s="42"/>
      <c r="H767" s="34"/>
      <c r="I767" s="39"/>
      <c r="J767" s="34"/>
      <c r="K767" s="42"/>
    </row>
    <row r="768" spans="2:11" s="33" customFormat="1" ht="18" customHeight="1">
      <c r="B768" s="37"/>
      <c r="D768" s="34"/>
      <c r="E768" s="39"/>
      <c r="F768" s="34"/>
      <c r="G768" s="42"/>
      <c r="H768" s="34"/>
      <c r="I768" s="39"/>
      <c r="J768" s="34"/>
      <c r="K768" s="42"/>
    </row>
    <row r="769" spans="1:3" s="33" customFormat="1" ht="10.5">
      <c r="A769" s="38"/>
      <c r="B769" s="38"/>
      <c r="C769" s="38"/>
    </row>
    <row r="770" spans="2:11" s="33" customFormat="1" ht="18" customHeight="1">
      <c r="B770" s="39"/>
      <c r="C770" s="40"/>
      <c r="J770" s="34"/>
      <c r="K770" s="35"/>
    </row>
    <row r="771" spans="2:3" s="33" customFormat="1" ht="19.5" customHeight="1">
      <c r="B771" s="39"/>
      <c r="C771" s="40"/>
    </row>
    <row r="772" spans="1:3" s="38" customFormat="1" ht="10.5">
      <c r="A772" s="33"/>
      <c r="B772" s="33"/>
      <c r="C772" s="33"/>
    </row>
    <row r="773" spans="4:11" s="33" customFormat="1" ht="18" customHeight="1">
      <c r="D773" s="34"/>
      <c r="E773" s="39"/>
      <c r="F773" s="34"/>
      <c r="G773" s="42"/>
      <c r="H773" s="34"/>
      <c r="I773" s="39"/>
      <c r="J773" s="34"/>
      <c r="K773" s="42"/>
    </row>
    <row r="774" spans="2:11" s="33" customFormat="1" ht="18" customHeight="1">
      <c r="B774" s="37"/>
      <c r="D774" s="34"/>
      <c r="E774" s="39"/>
      <c r="F774" s="34"/>
      <c r="G774" s="42"/>
      <c r="H774" s="34"/>
      <c r="I774" s="39"/>
      <c r="J774" s="34"/>
      <c r="K774" s="42"/>
    </row>
    <row r="775" spans="1:3" s="33" customFormat="1" ht="10.5">
      <c r="A775" s="38"/>
      <c r="B775" s="38"/>
      <c r="C775" s="38"/>
    </row>
    <row r="776" spans="2:11" s="33" customFormat="1" ht="18" customHeight="1">
      <c r="B776" s="39"/>
      <c r="C776" s="40"/>
      <c r="J776" s="34"/>
      <c r="K776" s="35"/>
    </row>
    <row r="777" spans="2:11" s="33" customFormat="1" ht="18" customHeight="1">
      <c r="B777" s="39"/>
      <c r="C777" s="40"/>
      <c r="J777" s="34"/>
      <c r="K777" s="35"/>
    </row>
    <row r="778" spans="1:3" s="36" customFormat="1" ht="14.25">
      <c r="A778" s="33"/>
      <c r="B778" s="33"/>
      <c r="C778" s="33"/>
    </row>
    <row r="779" s="33" customFormat="1" ht="10.5"/>
    <row r="780" s="33" customFormat="1" ht="19.5" customHeight="1">
      <c r="B780" s="37"/>
    </row>
    <row r="781" s="38" customFormat="1" ht="10.5"/>
    <row r="782" spans="2:11" s="33" customFormat="1" ht="18" customHeight="1">
      <c r="B782" s="39"/>
      <c r="C782" s="40"/>
      <c r="D782" s="34"/>
      <c r="E782" s="39"/>
      <c r="F782" s="34"/>
      <c r="G782" s="42"/>
      <c r="H782" s="34"/>
      <c r="I782" s="39"/>
      <c r="J782" s="34"/>
      <c r="K782" s="42"/>
    </row>
    <row r="783" spans="2:11" s="33" customFormat="1" ht="18" customHeight="1">
      <c r="B783" s="39"/>
      <c r="C783" s="40"/>
      <c r="D783" s="34"/>
      <c r="E783" s="39"/>
      <c r="F783" s="34"/>
      <c r="G783" s="42"/>
      <c r="H783" s="34"/>
      <c r="I783" s="39"/>
      <c r="J783" s="34"/>
      <c r="K783" s="42"/>
    </row>
    <row r="784" s="33" customFormat="1" ht="10.5"/>
    <row r="785" spans="10:11" s="33" customFormat="1" ht="18" customHeight="1">
      <c r="J785" s="34"/>
      <c r="K785" s="35"/>
    </row>
    <row r="786" s="33" customFormat="1" ht="19.5" customHeight="1"/>
    <row r="787" spans="1:3" s="38" customFormat="1" ht="14.25">
      <c r="A787" s="36"/>
      <c r="B787" s="36"/>
      <c r="C787" s="36"/>
    </row>
    <row r="788" spans="4:11" s="33" customFormat="1" ht="18" customHeight="1">
      <c r="D788" s="34"/>
      <c r="E788" s="39"/>
      <c r="F788" s="34"/>
      <c r="G788" s="42"/>
      <c r="H788" s="34"/>
      <c r="I788" s="39"/>
      <c r="J788" s="34"/>
      <c r="K788" s="42"/>
    </row>
    <row r="789" spans="2:11" s="33" customFormat="1" ht="18" customHeight="1">
      <c r="B789" s="37"/>
      <c r="D789" s="34"/>
      <c r="E789" s="39"/>
      <c r="F789" s="34"/>
      <c r="G789" s="42"/>
      <c r="H789" s="34"/>
      <c r="I789" s="39"/>
      <c r="J789" s="34"/>
      <c r="K789" s="42"/>
    </row>
    <row r="790" spans="1:3" s="33" customFormat="1" ht="10.5">
      <c r="A790" s="38"/>
      <c r="B790" s="38"/>
      <c r="C790" s="38"/>
    </row>
    <row r="791" spans="2:11" s="33" customFormat="1" ht="18" customHeight="1">
      <c r="B791" s="39"/>
      <c r="C791" s="40"/>
      <c r="J791" s="34"/>
      <c r="K791" s="35"/>
    </row>
    <row r="792" spans="2:3" s="33" customFormat="1" ht="19.5" customHeight="1">
      <c r="B792" s="39"/>
      <c r="C792" s="40"/>
    </row>
    <row r="793" spans="1:3" s="38" customFormat="1" ht="10.5">
      <c r="A793" s="33"/>
      <c r="B793" s="33"/>
      <c r="C793" s="33"/>
    </row>
    <row r="794" spans="4:11" s="33" customFormat="1" ht="18" customHeight="1">
      <c r="D794" s="34"/>
      <c r="E794" s="39"/>
      <c r="F794" s="34"/>
      <c r="G794" s="42"/>
      <c r="H794" s="34"/>
      <c r="I794" s="39"/>
      <c r="J794" s="34"/>
      <c r="K794" s="42"/>
    </row>
    <row r="795" spans="2:11" s="33" customFormat="1" ht="18" customHeight="1">
      <c r="B795" s="37"/>
      <c r="D795" s="34"/>
      <c r="E795" s="39"/>
      <c r="F795" s="34"/>
      <c r="G795" s="42"/>
      <c r="H795" s="34"/>
      <c r="I795" s="39"/>
      <c r="J795" s="34"/>
      <c r="K795" s="42"/>
    </row>
    <row r="796" spans="1:3" s="33" customFormat="1" ht="10.5">
      <c r="A796" s="38"/>
      <c r="B796" s="38"/>
      <c r="C796" s="38"/>
    </row>
    <row r="797" spans="2:11" s="33" customFormat="1" ht="18" customHeight="1">
      <c r="B797" s="39"/>
      <c r="C797" s="40"/>
      <c r="J797" s="34"/>
      <c r="K797" s="35"/>
    </row>
    <row r="798" spans="2:3" s="33" customFormat="1" ht="19.5" customHeight="1">
      <c r="B798" s="39"/>
      <c r="C798" s="40"/>
    </row>
    <row r="799" spans="1:3" s="38" customFormat="1" ht="10.5">
      <c r="A799" s="33"/>
      <c r="B799" s="33"/>
      <c r="C799" s="33"/>
    </row>
    <row r="800" spans="4:11" s="33" customFormat="1" ht="18" customHeight="1">
      <c r="D800" s="34"/>
      <c r="E800" s="39"/>
      <c r="F800" s="34"/>
      <c r="G800" s="42"/>
      <c r="H800" s="34"/>
      <c r="I800" s="39"/>
      <c r="J800" s="34"/>
      <c r="K800" s="42"/>
    </row>
    <row r="801" spans="2:11" s="33" customFormat="1" ht="18" customHeight="1">
      <c r="B801" s="37"/>
      <c r="D801" s="34"/>
      <c r="E801" s="39"/>
      <c r="F801" s="34"/>
      <c r="G801" s="42"/>
      <c r="H801" s="34"/>
      <c r="I801" s="39"/>
      <c r="J801" s="34"/>
      <c r="K801" s="42"/>
    </row>
    <row r="802" spans="1:3" s="33" customFormat="1" ht="10.5">
      <c r="A802" s="38"/>
      <c r="B802" s="38"/>
      <c r="C802" s="38"/>
    </row>
    <row r="803" spans="2:11" s="33" customFormat="1" ht="18" customHeight="1">
      <c r="B803" s="39"/>
      <c r="C803" s="40"/>
      <c r="J803" s="34"/>
      <c r="K803" s="35"/>
    </row>
    <row r="804" spans="2:11" s="33" customFormat="1" ht="18" customHeight="1">
      <c r="B804" s="39"/>
      <c r="C804" s="40"/>
      <c r="J804" s="34"/>
      <c r="K804" s="35"/>
    </row>
    <row r="805" spans="1:3" s="36" customFormat="1" ht="14.25">
      <c r="A805" s="33"/>
      <c r="B805" s="33"/>
      <c r="C805" s="33"/>
    </row>
    <row r="806" s="33" customFormat="1" ht="10.5"/>
    <row r="807" s="33" customFormat="1" ht="19.5" customHeight="1">
      <c r="B807" s="37"/>
    </row>
    <row r="808" s="38" customFormat="1" ht="10.5"/>
    <row r="809" spans="2:11" s="33" customFormat="1" ht="18" customHeight="1">
      <c r="B809" s="39"/>
      <c r="C809" s="40"/>
      <c r="D809" s="34"/>
      <c r="E809" s="39"/>
      <c r="F809" s="34"/>
      <c r="G809" s="42"/>
      <c r="H809" s="34"/>
      <c r="I809" s="39"/>
      <c r="J809" s="34"/>
      <c r="K809" s="42"/>
    </row>
    <row r="810" spans="2:11" s="33" customFormat="1" ht="18" customHeight="1">
      <c r="B810" s="39"/>
      <c r="C810" s="40"/>
      <c r="D810" s="34"/>
      <c r="E810" s="39"/>
      <c r="F810" s="34"/>
      <c r="G810" s="42"/>
      <c r="H810" s="34"/>
      <c r="I810" s="39"/>
      <c r="J810" s="34"/>
      <c r="K810" s="42"/>
    </row>
    <row r="811" s="33" customFormat="1" ht="10.5"/>
    <row r="812" spans="10:11" s="33" customFormat="1" ht="18" customHeight="1">
      <c r="J812" s="34"/>
      <c r="K812" s="35"/>
    </row>
    <row r="813" s="33" customFormat="1" ht="19.5" customHeight="1"/>
    <row r="814" spans="1:3" s="38" customFormat="1" ht="14.25">
      <c r="A814" s="36"/>
      <c r="B814" s="36"/>
      <c r="C814" s="36"/>
    </row>
    <row r="815" spans="4:11" s="33" customFormat="1" ht="18" customHeight="1">
      <c r="D815" s="34"/>
      <c r="E815" s="39"/>
      <c r="F815" s="34"/>
      <c r="G815" s="42"/>
      <c r="H815" s="34"/>
      <c r="I815" s="39"/>
      <c r="J815" s="34"/>
      <c r="K815" s="42"/>
    </row>
    <row r="816" spans="2:11" s="33" customFormat="1" ht="18" customHeight="1">
      <c r="B816" s="37"/>
      <c r="D816" s="34"/>
      <c r="E816" s="39"/>
      <c r="F816" s="34"/>
      <c r="G816" s="42"/>
      <c r="H816" s="34"/>
      <c r="I816" s="39"/>
      <c r="J816" s="34"/>
      <c r="K816" s="42"/>
    </row>
    <row r="817" spans="1:3" s="33" customFormat="1" ht="10.5">
      <c r="A817" s="38"/>
      <c r="B817" s="38"/>
      <c r="C817" s="38"/>
    </row>
    <row r="818" spans="2:11" s="33" customFormat="1" ht="18" customHeight="1">
      <c r="B818" s="39"/>
      <c r="C818" s="40"/>
      <c r="J818" s="34"/>
      <c r="K818" s="35"/>
    </row>
    <row r="819" spans="2:3" s="33" customFormat="1" ht="19.5" customHeight="1">
      <c r="B819" s="39"/>
      <c r="C819" s="40"/>
    </row>
    <row r="820" spans="1:3" s="38" customFormat="1" ht="10.5">
      <c r="A820" s="33"/>
      <c r="B820" s="33"/>
      <c r="C820" s="33"/>
    </row>
    <row r="821" spans="4:11" s="33" customFormat="1" ht="18" customHeight="1">
      <c r="D821" s="34"/>
      <c r="E821" s="39"/>
      <c r="F821" s="34"/>
      <c r="G821" s="42"/>
      <c r="H821" s="34"/>
      <c r="I821" s="39"/>
      <c r="J821" s="34"/>
      <c r="K821" s="42"/>
    </row>
    <row r="822" spans="2:11" s="33" customFormat="1" ht="18" customHeight="1">
      <c r="B822" s="37"/>
      <c r="D822" s="34"/>
      <c r="E822" s="39"/>
      <c r="F822" s="34"/>
      <c r="G822" s="42"/>
      <c r="H822" s="34"/>
      <c r="I822" s="39"/>
      <c r="J822" s="34"/>
      <c r="K822" s="42"/>
    </row>
    <row r="823" spans="1:3" s="33" customFormat="1" ht="10.5">
      <c r="A823" s="38"/>
      <c r="B823" s="38"/>
      <c r="C823" s="38"/>
    </row>
    <row r="824" spans="2:11" s="33" customFormat="1" ht="18" customHeight="1">
      <c r="B824" s="39"/>
      <c r="C824" s="40"/>
      <c r="J824" s="34"/>
      <c r="K824" s="35"/>
    </row>
    <row r="825" spans="2:3" s="33" customFormat="1" ht="19.5" customHeight="1">
      <c r="B825" s="39"/>
      <c r="C825" s="40"/>
    </row>
    <row r="826" spans="1:3" s="38" customFormat="1" ht="10.5">
      <c r="A826" s="33"/>
      <c r="B826" s="33"/>
      <c r="C826" s="33"/>
    </row>
    <row r="827" spans="4:11" s="33" customFormat="1" ht="18" customHeight="1">
      <c r="D827" s="34"/>
      <c r="E827" s="39"/>
      <c r="F827" s="34"/>
      <c r="G827" s="42"/>
      <c r="H827" s="34"/>
      <c r="I827" s="39"/>
      <c r="J827" s="34"/>
      <c r="K827" s="42"/>
    </row>
    <row r="828" spans="2:11" s="33" customFormat="1" ht="18" customHeight="1">
      <c r="B828" s="37"/>
      <c r="D828" s="34"/>
      <c r="E828" s="39"/>
      <c r="F828" s="34"/>
      <c r="G828" s="42"/>
      <c r="H828" s="34"/>
      <c r="I828" s="39"/>
      <c r="J828" s="34"/>
      <c r="K828" s="42"/>
    </row>
    <row r="829" spans="1:3" s="33" customFormat="1" ht="10.5">
      <c r="A829" s="38"/>
      <c r="B829" s="38"/>
      <c r="C829" s="38"/>
    </row>
    <row r="830" spans="2:11" s="33" customFormat="1" ht="18" customHeight="1">
      <c r="B830" s="39"/>
      <c r="C830" s="40"/>
      <c r="J830" s="34"/>
      <c r="K830" s="35"/>
    </row>
    <row r="831" spans="2:11" s="33" customFormat="1" ht="18" customHeight="1">
      <c r="B831" s="39"/>
      <c r="C831" s="40"/>
      <c r="J831" s="34"/>
      <c r="K831" s="35"/>
    </row>
    <row r="832" spans="1:3" s="36" customFormat="1" ht="14.25">
      <c r="A832" s="33"/>
      <c r="B832" s="33"/>
      <c r="C832" s="33"/>
    </row>
    <row r="833" s="33" customFormat="1" ht="10.5"/>
    <row r="834" s="33" customFormat="1" ht="19.5" customHeight="1">
      <c r="B834" s="37"/>
    </row>
    <row r="835" s="38" customFormat="1" ht="10.5"/>
    <row r="836" spans="2:11" s="33" customFormat="1" ht="18" customHeight="1">
      <c r="B836" s="39"/>
      <c r="C836" s="40"/>
      <c r="D836" s="34"/>
      <c r="E836" s="39"/>
      <c r="F836" s="34"/>
      <c r="G836" s="42"/>
      <c r="H836" s="34"/>
      <c r="I836" s="39"/>
      <c r="J836" s="34"/>
      <c r="K836" s="42"/>
    </row>
    <row r="837" spans="2:11" s="33" customFormat="1" ht="18" customHeight="1">
      <c r="B837" s="39"/>
      <c r="C837" s="40"/>
      <c r="D837" s="34"/>
      <c r="E837" s="39"/>
      <c r="F837" s="34"/>
      <c r="G837" s="42"/>
      <c r="H837" s="34"/>
      <c r="I837" s="39"/>
      <c r="J837" s="34"/>
      <c r="K837" s="42"/>
    </row>
    <row r="838" s="33" customFormat="1" ht="10.5"/>
    <row r="839" spans="10:11" s="33" customFormat="1" ht="18" customHeight="1">
      <c r="J839" s="34"/>
      <c r="K839" s="35"/>
    </row>
    <row r="840" s="33" customFormat="1" ht="19.5" customHeight="1"/>
    <row r="841" spans="1:3" s="38" customFormat="1" ht="14.25">
      <c r="A841" s="36"/>
      <c r="B841" s="36"/>
      <c r="C841" s="36"/>
    </row>
    <row r="842" spans="4:11" s="33" customFormat="1" ht="18" customHeight="1">
      <c r="D842" s="34"/>
      <c r="E842" s="39"/>
      <c r="F842" s="34"/>
      <c r="G842" s="42"/>
      <c r="H842" s="34"/>
      <c r="I842" s="39"/>
      <c r="J842" s="34"/>
      <c r="K842" s="42"/>
    </row>
    <row r="843" spans="2:11" s="33" customFormat="1" ht="18" customHeight="1">
      <c r="B843" s="37"/>
      <c r="D843" s="34"/>
      <c r="E843" s="39"/>
      <c r="F843" s="34"/>
      <c r="G843" s="42"/>
      <c r="H843" s="34"/>
      <c r="I843" s="39"/>
      <c r="J843" s="34"/>
      <c r="K843" s="42"/>
    </row>
    <row r="844" spans="1:3" s="33" customFormat="1" ht="10.5">
      <c r="A844" s="38"/>
      <c r="B844" s="38"/>
      <c r="C844" s="38"/>
    </row>
    <row r="845" spans="2:11" s="33" customFormat="1" ht="18" customHeight="1">
      <c r="B845" s="39"/>
      <c r="C845" s="40"/>
      <c r="J845" s="34"/>
      <c r="K845" s="35"/>
    </row>
    <row r="846" spans="2:3" s="33" customFormat="1" ht="19.5" customHeight="1">
      <c r="B846" s="39"/>
      <c r="C846" s="40"/>
    </row>
    <row r="847" spans="1:3" s="38" customFormat="1" ht="10.5">
      <c r="A847" s="33"/>
      <c r="B847" s="33"/>
      <c r="C847" s="33"/>
    </row>
    <row r="848" spans="4:11" s="33" customFormat="1" ht="18" customHeight="1">
      <c r="D848" s="34"/>
      <c r="E848" s="39"/>
      <c r="F848" s="34"/>
      <c r="G848" s="42"/>
      <c r="H848" s="34"/>
      <c r="I848" s="39"/>
      <c r="J848" s="34"/>
      <c r="K848" s="42"/>
    </row>
    <row r="849" spans="2:11" s="33" customFormat="1" ht="18" customHeight="1">
      <c r="B849" s="37"/>
      <c r="D849" s="34"/>
      <c r="E849" s="39"/>
      <c r="F849" s="34"/>
      <c r="G849" s="42"/>
      <c r="H849" s="34"/>
      <c r="I849" s="39"/>
      <c r="J849" s="34"/>
      <c r="K849" s="42"/>
    </row>
    <row r="850" spans="1:3" s="33" customFormat="1" ht="10.5">
      <c r="A850" s="38"/>
      <c r="B850" s="38"/>
      <c r="C850" s="38"/>
    </row>
    <row r="851" spans="2:11" s="33" customFormat="1" ht="18" customHeight="1">
      <c r="B851" s="39"/>
      <c r="C851" s="40"/>
      <c r="J851" s="34"/>
      <c r="K851" s="35"/>
    </row>
    <row r="852" spans="2:3" s="33" customFormat="1" ht="19.5" customHeight="1">
      <c r="B852" s="39"/>
      <c r="C852" s="40"/>
    </row>
    <row r="853" spans="1:3" s="38" customFormat="1" ht="10.5">
      <c r="A853" s="33"/>
      <c r="B853" s="33"/>
      <c r="C853" s="33"/>
    </row>
    <row r="854" spans="4:11" s="33" customFormat="1" ht="18" customHeight="1">
      <c r="D854" s="34"/>
      <c r="E854" s="39"/>
      <c r="F854" s="34"/>
      <c r="G854" s="42"/>
      <c r="H854" s="34"/>
      <c r="I854" s="39"/>
      <c r="J854" s="34"/>
      <c r="K854" s="42"/>
    </row>
    <row r="855" spans="2:11" s="33" customFormat="1" ht="18" customHeight="1">
      <c r="B855" s="37"/>
      <c r="D855" s="34"/>
      <c r="E855" s="39"/>
      <c r="F855" s="34"/>
      <c r="G855" s="42"/>
      <c r="H855" s="34"/>
      <c r="I855" s="39"/>
      <c r="J855" s="34"/>
      <c r="K855" s="42"/>
    </row>
    <row r="856" spans="1:3" s="33" customFormat="1" ht="10.5">
      <c r="A856" s="38"/>
      <c r="B856" s="38"/>
      <c r="C856" s="38"/>
    </row>
    <row r="857" spans="2:11" s="33" customFormat="1" ht="18" customHeight="1">
      <c r="B857" s="39"/>
      <c r="C857" s="40"/>
      <c r="J857" s="34"/>
      <c r="K857" s="35"/>
    </row>
    <row r="858" spans="2:11" s="33" customFormat="1" ht="18" customHeight="1">
      <c r="B858" s="39"/>
      <c r="C858" s="40"/>
      <c r="J858" s="34"/>
      <c r="K858" s="35"/>
    </row>
    <row r="859" spans="1:3" s="36" customFormat="1" ht="14.25">
      <c r="A859" s="33"/>
      <c r="B859" s="33"/>
      <c r="C859" s="33"/>
    </row>
    <row r="860" s="33" customFormat="1" ht="10.5"/>
    <row r="861" s="33" customFormat="1" ht="19.5" customHeight="1">
      <c r="B861" s="37"/>
    </row>
    <row r="862" s="38" customFormat="1" ht="10.5"/>
    <row r="863" spans="2:11" s="33" customFormat="1" ht="18" customHeight="1">
      <c r="B863" s="39"/>
      <c r="C863" s="40"/>
      <c r="D863" s="34"/>
      <c r="E863" s="39"/>
      <c r="F863" s="34"/>
      <c r="G863" s="42"/>
      <c r="H863" s="34"/>
      <c r="I863" s="39"/>
      <c r="J863" s="34"/>
      <c r="K863" s="42"/>
    </row>
    <row r="864" spans="2:11" s="33" customFormat="1" ht="18" customHeight="1">
      <c r="B864" s="39"/>
      <c r="C864" s="40"/>
      <c r="D864" s="34"/>
      <c r="E864" s="39"/>
      <c r="F864" s="34"/>
      <c r="G864" s="42"/>
      <c r="H864" s="34"/>
      <c r="I864" s="39"/>
      <c r="J864" s="34"/>
      <c r="K864" s="42"/>
    </row>
    <row r="865" s="33" customFormat="1" ht="10.5"/>
    <row r="866" spans="10:11" s="33" customFormat="1" ht="18" customHeight="1">
      <c r="J866" s="34"/>
      <c r="K866" s="35"/>
    </row>
    <row r="867" s="33" customFormat="1" ht="19.5" customHeight="1"/>
    <row r="868" spans="1:3" s="38" customFormat="1" ht="14.25">
      <c r="A868" s="36"/>
      <c r="B868" s="36"/>
      <c r="C868" s="36"/>
    </row>
    <row r="869" spans="4:11" s="33" customFormat="1" ht="18" customHeight="1">
      <c r="D869" s="34"/>
      <c r="E869" s="39"/>
      <c r="F869" s="34"/>
      <c r="G869" s="42"/>
      <c r="H869" s="34"/>
      <c r="I869" s="39"/>
      <c r="J869" s="34"/>
      <c r="K869" s="42"/>
    </row>
    <row r="870" spans="2:11" s="33" customFormat="1" ht="18" customHeight="1">
      <c r="B870" s="37"/>
      <c r="D870" s="34"/>
      <c r="E870" s="39"/>
      <c r="F870" s="34"/>
      <c r="G870" s="42"/>
      <c r="H870" s="34"/>
      <c r="I870" s="39"/>
      <c r="J870" s="34"/>
      <c r="K870" s="42"/>
    </row>
    <row r="871" spans="1:3" s="33" customFormat="1" ht="10.5">
      <c r="A871" s="38"/>
      <c r="B871" s="38"/>
      <c r="C871" s="38"/>
    </row>
    <row r="872" spans="2:11" s="33" customFormat="1" ht="18" customHeight="1">
      <c r="B872" s="39"/>
      <c r="C872" s="40"/>
      <c r="J872" s="34"/>
      <c r="K872" s="35"/>
    </row>
    <row r="873" spans="2:3" s="33" customFormat="1" ht="19.5" customHeight="1">
      <c r="B873" s="39"/>
      <c r="C873" s="40"/>
    </row>
    <row r="874" spans="1:3" s="38" customFormat="1" ht="10.5">
      <c r="A874" s="33"/>
      <c r="B874" s="33"/>
      <c r="C874" s="33"/>
    </row>
    <row r="875" spans="4:11" s="33" customFormat="1" ht="18" customHeight="1">
      <c r="D875" s="34"/>
      <c r="E875" s="39"/>
      <c r="F875" s="34"/>
      <c r="G875" s="42"/>
      <c r="H875" s="34"/>
      <c r="I875" s="39"/>
      <c r="J875" s="34"/>
      <c r="K875" s="42"/>
    </row>
    <row r="876" spans="2:11" s="33" customFormat="1" ht="18" customHeight="1">
      <c r="B876" s="37"/>
      <c r="D876" s="34"/>
      <c r="E876" s="39"/>
      <c r="F876" s="34"/>
      <c r="G876" s="42"/>
      <c r="H876" s="34"/>
      <c r="I876" s="39"/>
      <c r="J876" s="34"/>
      <c r="K876" s="42"/>
    </row>
    <row r="877" spans="1:3" s="33" customFormat="1" ht="10.5">
      <c r="A877" s="38"/>
      <c r="B877" s="38"/>
      <c r="C877" s="38"/>
    </row>
    <row r="878" spans="2:11" s="33" customFormat="1" ht="18" customHeight="1">
      <c r="B878" s="39"/>
      <c r="C878" s="40"/>
      <c r="J878" s="34"/>
      <c r="K878" s="35"/>
    </row>
    <row r="879" spans="2:3" s="33" customFormat="1" ht="19.5" customHeight="1">
      <c r="B879" s="39"/>
      <c r="C879" s="40"/>
    </row>
    <row r="880" spans="1:3" s="38" customFormat="1" ht="10.5">
      <c r="A880" s="33"/>
      <c r="B880" s="33"/>
      <c r="C880" s="33"/>
    </row>
    <row r="881" spans="4:11" s="33" customFormat="1" ht="18" customHeight="1">
      <c r="D881" s="34"/>
      <c r="E881" s="39"/>
      <c r="F881" s="34"/>
      <c r="G881" s="42"/>
      <c r="H881" s="34"/>
      <c r="I881" s="39"/>
      <c r="J881" s="34"/>
      <c r="K881" s="42"/>
    </row>
    <row r="882" spans="2:11" s="33" customFormat="1" ht="18" customHeight="1">
      <c r="B882" s="37"/>
      <c r="D882" s="34"/>
      <c r="E882" s="39"/>
      <c r="F882" s="34"/>
      <c r="G882" s="42"/>
      <c r="H882" s="34"/>
      <c r="I882" s="39"/>
      <c r="J882" s="34"/>
      <c r="K882" s="42"/>
    </row>
    <row r="883" spans="1:3" s="33" customFormat="1" ht="10.5">
      <c r="A883" s="38"/>
      <c r="B883" s="38"/>
      <c r="C883" s="38"/>
    </row>
    <row r="884" spans="2:11" s="33" customFormat="1" ht="18" customHeight="1">
      <c r="B884" s="39"/>
      <c r="C884" s="40"/>
      <c r="J884" s="34"/>
      <c r="K884" s="35"/>
    </row>
    <row r="885" spans="2:11" s="33" customFormat="1" ht="18" customHeight="1">
      <c r="B885" s="39"/>
      <c r="C885" s="40"/>
      <c r="J885" s="34"/>
      <c r="K885" s="35"/>
    </row>
    <row r="886" spans="1:3" s="36" customFormat="1" ht="14.25">
      <c r="A886" s="33"/>
      <c r="B886" s="33"/>
      <c r="C886" s="33"/>
    </row>
    <row r="887" s="33" customFormat="1" ht="10.5"/>
    <row r="888" s="33" customFormat="1" ht="19.5" customHeight="1">
      <c r="B888" s="37"/>
    </row>
    <row r="889" s="38" customFormat="1" ht="10.5"/>
    <row r="890" spans="2:11" s="33" customFormat="1" ht="18" customHeight="1">
      <c r="B890" s="39"/>
      <c r="C890" s="40"/>
      <c r="D890" s="34"/>
      <c r="E890" s="39"/>
      <c r="F890" s="34"/>
      <c r="G890" s="42"/>
      <c r="H890" s="34"/>
      <c r="I890" s="39"/>
      <c r="J890" s="34"/>
      <c r="K890" s="42"/>
    </row>
    <row r="891" spans="2:11" s="33" customFormat="1" ht="18" customHeight="1">
      <c r="B891" s="39"/>
      <c r="C891" s="40"/>
      <c r="D891" s="34"/>
      <c r="E891" s="39"/>
      <c r="F891" s="34"/>
      <c r="G891" s="42"/>
      <c r="H891" s="34"/>
      <c r="I891" s="39"/>
      <c r="J891" s="34"/>
      <c r="K891" s="42"/>
    </row>
    <row r="892" s="33" customFormat="1" ht="10.5"/>
    <row r="893" spans="10:11" s="33" customFormat="1" ht="18" customHeight="1">
      <c r="J893" s="34"/>
      <c r="K893" s="35"/>
    </row>
    <row r="894" s="33" customFormat="1" ht="19.5" customHeight="1"/>
    <row r="895" spans="1:3" s="38" customFormat="1" ht="14.25">
      <c r="A895" s="36"/>
      <c r="B895" s="36"/>
      <c r="C895" s="36"/>
    </row>
    <row r="896" spans="4:11" s="33" customFormat="1" ht="18" customHeight="1">
      <c r="D896" s="34"/>
      <c r="E896" s="39"/>
      <c r="F896" s="34"/>
      <c r="G896" s="42"/>
      <c r="H896" s="34"/>
      <c r="I896" s="39"/>
      <c r="J896" s="34"/>
      <c r="K896" s="42"/>
    </row>
    <row r="897" spans="2:11" s="33" customFormat="1" ht="18" customHeight="1">
      <c r="B897" s="37"/>
      <c r="D897" s="34"/>
      <c r="E897" s="39"/>
      <c r="F897" s="34"/>
      <c r="G897" s="42"/>
      <c r="H897" s="34"/>
      <c r="I897" s="39"/>
      <c r="J897" s="34"/>
      <c r="K897" s="42"/>
    </row>
    <row r="898" spans="1:3" s="33" customFormat="1" ht="10.5">
      <c r="A898" s="38"/>
      <c r="B898" s="38"/>
      <c r="C898" s="38"/>
    </row>
    <row r="899" spans="2:11" s="33" customFormat="1" ht="18" customHeight="1">
      <c r="B899" s="39"/>
      <c r="C899" s="40"/>
      <c r="J899" s="34"/>
      <c r="K899" s="35"/>
    </row>
    <row r="900" spans="2:3" s="33" customFormat="1" ht="19.5" customHeight="1">
      <c r="B900" s="39"/>
      <c r="C900" s="40"/>
    </row>
    <row r="901" spans="1:3" s="38" customFormat="1" ht="10.5">
      <c r="A901" s="33"/>
      <c r="B901" s="33"/>
      <c r="C901" s="33"/>
    </row>
    <row r="902" spans="4:11" s="33" customFormat="1" ht="18" customHeight="1">
      <c r="D902" s="34"/>
      <c r="E902" s="39"/>
      <c r="F902" s="34"/>
      <c r="G902" s="42"/>
      <c r="H902" s="34"/>
      <c r="I902" s="39"/>
      <c r="J902" s="34"/>
      <c r="K902" s="42"/>
    </row>
    <row r="903" spans="2:11" s="33" customFormat="1" ht="18" customHeight="1">
      <c r="B903" s="37"/>
      <c r="D903" s="34"/>
      <c r="E903" s="39"/>
      <c r="F903" s="34"/>
      <c r="G903" s="42"/>
      <c r="H903" s="34"/>
      <c r="I903" s="39"/>
      <c r="J903" s="34"/>
      <c r="K903" s="42"/>
    </row>
    <row r="904" spans="1:3" s="33" customFormat="1" ht="10.5">
      <c r="A904" s="38"/>
      <c r="B904" s="38"/>
      <c r="C904" s="38"/>
    </row>
    <row r="905" spans="2:11" s="33" customFormat="1" ht="18" customHeight="1">
      <c r="B905" s="39"/>
      <c r="C905" s="40"/>
      <c r="J905" s="34"/>
      <c r="K905" s="35"/>
    </row>
    <row r="906" spans="2:3" s="33" customFormat="1" ht="19.5" customHeight="1">
      <c r="B906" s="39"/>
      <c r="C906" s="40"/>
    </row>
    <row r="907" spans="1:3" s="38" customFormat="1" ht="10.5">
      <c r="A907" s="33"/>
      <c r="B907" s="33"/>
      <c r="C907" s="33"/>
    </row>
    <row r="908" spans="4:11" s="33" customFormat="1" ht="18" customHeight="1">
      <c r="D908" s="34"/>
      <c r="E908" s="39"/>
      <c r="F908" s="34"/>
      <c r="G908" s="42"/>
      <c r="H908" s="34"/>
      <c r="I908" s="39"/>
      <c r="J908" s="34"/>
      <c r="K908" s="42"/>
    </row>
    <row r="909" spans="2:11" s="33" customFormat="1" ht="18" customHeight="1">
      <c r="B909" s="37"/>
      <c r="D909" s="34"/>
      <c r="E909" s="39"/>
      <c r="F909" s="34"/>
      <c r="G909" s="42"/>
      <c r="H909" s="34"/>
      <c r="I909" s="39"/>
      <c r="J909" s="34"/>
      <c r="K909" s="42"/>
    </row>
    <row r="910" spans="1:3" s="33" customFormat="1" ht="10.5">
      <c r="A910" s="38"/>
      <c r="B910" s="38"/>
      <c r="C910" s="38"/>
    </row>
    <row r="911" spans="2:11" s="33" customFormat="1" ht="18" customHeight="1">
      <c r="B911" s="39"/>
      <c r="C911" s="40"/>
      <c r="J911" s="34"/>
      <c r="K911" s="35"/>
    </row>
    <row r="912" spans="2:11" s="33" customFormat="1" ht="18" customHeight="1">
      <c r="B912" s="39"/>
      <c r="C912" s="40"/>
      <c r="J912" s="34"/>
      <c r="K912" s="35"/>
    </row>
    <row r="913" spans="1:3" s="36" customFormat="1" ht="14.25">
      <c r="A913" s="33"/>
      <c r="B913" s="33"/>
      <c r="C913" s="33"/>
    </row>
    <row r="914" s="33" customFormat="1" ht="10.5"/>
    <row r="915" s="33" customFormat="1" ht="19.5" customHeight="1">
      <c r="B915" s="37"/>
    </row>
    <row r="916" s="38" customFormat="1" ht="10.5"/>
    <row r="917" spans="2:11" s="33" customFormat="1" ht="18" customHeight="1">
      <c r="B917" s="39"/>
      <c r="C917" s="40"/>
      <c r="D917" s="34"/>
      <c r="E917" s="39"/>
      <c r="F917" s="34"/>
      <c r="G917" s="42"/>
      <c r="H917" s="34"/>
      <c r="I917" s="39"/>
      <c r="J917" s="34"/>
      <c r="K917" s="42"/>
    </row>
    <row r="918" spans="2:11" s="33" customFormat="1" ht="18" customHeight="1">
      <c r="B918" s="39"/>
      <c r="C918" s="40"/>
      <c r="D918" s="34"/>
      <c r="E918" s="39"/>
      <c r="F918" s="34"/>
      <c r="G918" s="42"/>
      <c r="H918" s="34"/>
      <c r="I918" s="39"/>
      <c r="J918" s="34"/>
      <c r="K918" s="42"/>
    </row>
    <row r="919" s="33" customFormat="1" ht="10.5"/>
    <row r="920" spans="10:11" s="33" customFormat="1" ht="18" customHeight="1">
      <c r="J920" s="34"/>
      <c r="K920" s="35"/>
    </row>
    <row r="921" s="33" customFormat="1" ht="19.5" customHeight="1"/>
    <row r="922" spans="1:3" s="38" customFormat="1" ht="14.25">
      <c r="A922" s="36"/>
      <c r="B922" s="36"/>
      <c r="C922" s="36"/>
    </row>
    <row r="923" spans="4:11" s="33" customFormat="1" ht="18" customHeight="1">
      <c r="D923" s="34"/>
      <c r="E923" s="39"/>
      <c r="F923" s="34"/>
      <c r="G923" s="42"/>
      <c r="H923" s="34"/>
      <c r="I923" s="39"/>
      <c r="J923" s="34"/>
      <c r="K923" s="42"/>
    </row>
    <row r="924" spans="2:11" s="33" customFormat="1" ht="18" customHeight="1">
      <c r="B924" s="37"/>
      <c r="D924" s="34"/>
      <c r="E924" s="39"/>
      <c r="F924" s="34"/>
      <c r="G924" s="42"/>
      <c r="H924" s="34"/>
      <c r="I924" s="39"/>
      <c r="J924" s="34"/>
      <c r="K924" s="42"/>
    </row>
    <row r="925" spans="1:3" s="33" customFormat="1" ht="10.5">
      <c r="A925" s="38"/>
      <c r="B925" s="38"/>
      <c r="C925" s="38"/>
    </row>
    <row r="926" spans="2:11" s="33" customFormat="1" ht="18" customHeight="1">
      <c r="B926" s="39"/>
      <c r="C926" s="40"/>
      <c r="J926" s="34"/>
      <c r="K926" s="35"/>
    </row>
    <row r="927" spans="2:3" s="33" customFormat="1" ht="19.5" customHeight="1">
      <c r="B927" s="39"/>
      <c r="C927" s="40"/>
    </row>
    <row r="928" spans="1:3" s="38" customFormat="1" ht="10.5">
      <c r="A928" s="33"/>
      <c r="B928" s="33"/>
      <c r="C928" s="33"/>
    </row>
    <row r="929" spans="4:11" s="33" customFormat="1" ht="18" customHeight="1">
      <c r="D929" s="34"/>
      <c r="E929" s="39"/>
      <c r="F929" s="34"/>
      <c r="G929" s="42"/>
      <c r="H929" s="34"/>
      <c r="I929" s="39"/>
      <c r="J929" s="34"/>
      <c r="K929" s="42"/>
    </row>
    <row r="930" spans="2:11" s="33" customFormat="1" ht="18" customHeight="1">
      <c r="B930" s="37"/>
      <c r="D930" s="34"/>
      <c r="E930" s="39"/>
      <c r="F930" s="34"/>
      <c r="G930" s="42"/>
      <c r="H930" s="34"/>
      <c r="I930" s="39"/>
      <c r="J930" s="34"/>
      <c r="K930" s="42"/>
    </row>
    <row r="931" spans="1:3" s="33" customFormat="1" ht="10.5">
      <c r="A931" s="38"/>
      <c r="B931" s="38"/>
      <c r="C931" s="38"/>
    </row>
    <row r="932" spans="2:11" s="33" customFormat="1" ht="18" customHeight="1">
      <c r="B932" s="39"/>
      <c r="C932" s="40"/>
      <c r="J932" s="34"/>
      <c r="K932" s="35"/>
    </row>
    <row r="933" spans="2:3" s="33" customFormat="1" ht="19.5" customHeight="1">
      <c r="B933" s="39"/>
      <c r="C933" s="40"/>
    </row>
    <row r="934" spans="1:3" s="38" customFormat="1" ht="10.5">
      <c r="A934" s="33"/>
      <c r="B934" s="33"/>
      <c r="C934" s="33"/>
    </row>
    <row r="935" spans="4:11" s="33" customFormat="1" ht="18" customHeight="1">
      <c r="D935" s="34"/>
      <c r="E935" s="39"/>
      <c r="F935" s="34"/>
      <c r="G935" s="42"/>
      <c r="H935" s="34"/>
      <c r="I935" s="39"/>
      <c r="J935" s="34"/>
      <c r="K935" s="42"/>
    </row>
    <row r="936" spans="2:11" s="33" customFormat="1" ht="18" customHeight="1">
      <c r="B936" s="37"/>
      <c r="D936" s="34"/>
      <c r="E936" s="39"/>
      <c r="F936" s="34"/>
      <c r="G936" s="42"/>
      <c r="H936" s="34"/>
      <c r="I936" s="39"/>
      <c r="J936" s="34"/>
      <c r="K936" s="42"/>
    </row>
    <row r="937" spans="1:3" s="33" customFormat="1" ht="10.5">
      <c r="A937" s="38"/>
      <c r="B937" s="38"/>
      <c r="C937" s="38"/>
    </row>
    <row r="938" spans="2:11" s="33" customFormat="1" ht="18" customHeight="1">
      <c r="B938" s="39"/>
      <c r="C938" s="40"/>
      <c r="J938" s="34"/>
      <c r="K938" s="35"/>
    </row>
    <row r="939" spans="2:11" s="33" customFormat="1" ht="18" customHeight="1">
      <c r="B939" s="39"/>
      <c r="C939" s="40"/>
      <c r="J939" s="34"/>
      <c r="K939" s="35"/>
    </row>
    <row r="940" spans="1:3" s="36" customFormat="1" ht="14.25">
      <c r="A940" s="33"/>
      <c r="B940" s="33"/>
      <c r="C940" s="33"/>
    </row>
    <row r="941" s="33" customFormat="1" ht="10.5"/>
    <row r="942" s="33" customFormat="1" ht="19.5" customHeight="1">
      <c r="B942" s="37"/>
    </row>
    <row r="943" s="38" customFormat="1" ht="10.5"/>
    <row r="944" spans="2:11" s="33" customFormat="1" ht="18" customHeight="1">
      <c r="B944" s="39"/>
      <c r="C944" s="40"/>
      <c r="D944" s="34"/>
      <c r="E944" s="39"/>
      <c r="F944" s="34"/>
      <c r="G944" s="42"/>
      <c r="H944" s="34"/>
      <c r="I944" s="39"/>
      <c r="J944" s="34"/>
      <c r="K944" s="42"/>
    </row>
    <row r="945" spans="2:11" s="33" customFormat="1" ht="18" customHeight="1">
      <c r="B945" s="39"/>
      <c r="C945" s="40"/>
      <c r="D945" s="34"/>
      <c r="E945" s="39"/>
      <c r="F945" s="34"/>
      <c r="G945" s="42"/>
      <c r="H945" s="34"/>
      <c r="I945" s="39"/>
      <c r="J945" s="34"/>
      <c r="K945" s="42"/>
    </row>
    <row r="946" s="33" customFormat="1" ht="10.5"/>
    <row r="947" spans="10:11" s="33" customFormat="1" ht="18" customHeight="1">
      <c r="J947" s="34"/>
      <c r="K947" s="35"/>
    </row>
    <row r="948" s="33" customFormat="1" ht="19.5" customHeight="1"/>
    <row r="949" spans="1:3" s="38" customFormat="1" ht="14.25">
      <c r="A949" s="36"/>
      <c r="B949" s="36"/>
      <c r="C949" s="36"/>
    </row>
    <row r="950" spans="4:11" s="33" customFormat="1" ht="18" customHeight="1">
      <c r="D950" s="34"/>
      <c r="E950" s="39"/>
      <c r="F950" s="34"/>
      <c r="G950" s="42"/>
      <c r="H950" s="34"/>
      <c r="I950" s="39"/>
      <c r="J950" s="34"/>
      <c r="K950" s="42"/>
    </row>
    <row r="951" spans="2:11" s="33" customFormat="1" ht="18" customHeight="1">
      <c r="B951" s="37"/>
      <c r="D951" s="34"/>
      <c r="E951" s="39"/>
      <c r="F951" s="34"/>
      <c r="G951" s="42"/>
      <c r="H951" s="34"/>
      <c r="I951" s="39"/>
      <c r="J951" s="34"/>
      <c r="K951" s="42"/>
    </row>
    <row r="952" spans="1:3" s="33" customFormat="1" ht="10.5">
      <c r="A952" s="38"/>
      <c r="B952" s="38"/>
      <c r="C952" s="38"/>
    </row>
    <row r="953" spans="2:11" s="33" customFormat="1" ht="18" customHeight="1">
      <c r="B953" s="39"/>
      <c r="C953" s="40"/>
      <c r="J953" s="34"/>
      <c r="K953" s="35"/>
    </row>
    <row r="954" spans="2:3" s="33" customFormat="1" ht="19.5" customHeight="1">
      <c r="B954" s="39"/>
      <c r="C954" s="40"/>
    </row>
    <row r="955" spans="1:3" s="38" customFormat="1" ht="10.5">
      <c r="A955" s="33"/>
      <c r="B955" s="33"/>
      <c r="C955" s="33"/>
    </row>
    <row r="956" spans="4:11" s="33" customFormat="1" ht="18" customHeight="1">
      <c r="D956" s="34"/>
      <c r="E956" s="39"/>
      <c r="F956" s="34"/>
      <c r="G956" s="42"/>
      <c r="H956" s="34"/>
      <c r="I956" s="39"/>
      <c r="J956" s="34"/>
      <c r="K956" s="42"/>
    </row>
    <row r="957" spans="2:11" s="33" customFormat="1" ht="18" customHeight="1">
      <c r="B957" s="37"/>
      <c r="D957" s="34"/>
      <c r="E957" s="39"/>
      <c r="F957" s="34"/>
      <c r="G957" s="42"/>
      <c r="H957" s="34"/>
      <c r="I957" s="39"/>
      <c r="J957" s="34"/>
      <c r="K957" s="42"/>
    </row>
    <row r="958" spans="1:3" s="33" customFormat="1" ht="10.5">
      <c r="A958" s="38"/>
      <c r="B958" s="38"/>
      <c r="C958" s="38"/>
    </row>
    <row r="959" spans="2:11" s="33" customFormat="1" ht="18" customHeight="1">
      <c r="B959" s="39"/>
      <c r="C959" s="40"/>
      <c r="J959" s="34"/>
      <c r="K959" s="35"/>
    </row>
    <row r="960" spans="2:3" s="33" customFormat="1" ht="19.5" customHeight="1">
      <c r="B960" s="39"/>
      <c r="C960" s="40"/>
    </row>
    <row r="961" spans="1:3" s="38" customFormat="1" ht="10.5">
      <c r="A961" s="33"/>
      <c r="B961" s="33"/>
      <c r="C961" s="33"/>
    </row>
    <row r="962" spans="4:11" s="33" customFormat="1" ht="18" customHeight="1">
      <c r="D962" s="34"/>
      <c r="E962" s="39"/>
      <c r="F962" s="34"/>
      <c r="G962" s="42"/>
      <c r="H962" s="34"/>
      <c r="I962" s="39"/>
      <c r="J962" s="34"/>
      <c r="K962" s="42"/>
    </row>
    <row r="963" spans="2:11" s="33" customFormat="1" ht="18" customHeight="1">
      <c r="B963" s="37"/>
      <c r="D963" s="34"/>
      <c r="E963" s="39"/>
      <c r="F963" s="34"/>
      <c r="G963" s="42"/>
      <c r="H963" s="34"/>
      <c r="I963" s="39"/>
      <c r="J963" s="34"/>
      <c r="K963" s="42"/>
    </row>
    <row r="964" spans="1:3" s="33" customFormat="1" ht="10.5">
      <c r="A964" s="38"/>
      <c r="B964" s="38"/>
      <c r="C964" s="38"/>
    </row>
    <row r="965" spans="2:11" s="33" customFormat="1" ht="18" customHeight="1">
      <c r="B965" s="39"/>
      <c r="C965" s="40"/>
      <c r="J965" s="34"/>
      <c r="K965" s="35"/>
    </row>
    <row r="966" spans="2:11" s="33" customFormat="1" ht="18" customHeight="1">
      <c r="B966" s="39"/>
      <c r="C966" s="40"/>
      <c r="J966" s="34"/>
      <c r="K966" s="35"/>
    </row>
    <row r="967" spans="1:3" s="36" customFormat="1" ht="14.25">
      <c r="A967" s="33"/>
      <c r="B967" s="33"/>
      <c r="C967" s="33"/>
    </row>
    <row r="968" s="33" customFormat="1" ht="10.5"/>
    <row r="969" s="33" customFormat="1" ht="19.5" customHeight="1">
      <c r="B969" s="37"/>
    </row>
    <row r="970" s="38" customFormat="1" ht="10.5"/>
    <row r="971" spans="2:11" s="33" customFormat="1" ht="18" customHeight="1">
      <c r="B971" s="39"/>
      <c r="C971" s="40"/>
      <c r="D971" s="34"/>
      <c r="E971" s="39"/>
      <c r="F971" s="34"/>
      <c r="G971" s="42"/>
      <c r="H971" s="34"/>
      <c r="I971" s="39"/>
      <c r="J971" s="34"/>
      <c r="K971" s="42"/>
    </row>
    <row r="972" spans="2:11" s="33" customFormat="1" ht="18" customHeight="1">
      <c r="B972" s="39"/>
      <c r="C972" s="40"/>
      <c r="D972" s="34"/>
      <c r="E972" s="39"/>
      <c r="F972" s="34"/>
      <c r="G972" s="42"/>
      <c r="H972" s="34"/>
      <c r="I972" s="39"/>
      <c r="J972" s="34"/>
      <c r="K972" s="42"/>
    </row>
    <row r="973" s="33" customFormat="1" ht="10.5"/>
    <row r="974" spans="10:11" s="33" customFormat="1" ht="18" customHeight="1">
      <c r="J974" s="34"/>
      <c r="K974" s="35"/>
    </row>
    <row r="975" s="33" customFormat="1" ht="19.5" customHeight="1"/>
    <row r="976" spans="1:3" s="38" customFormat="1" ht="14.25">
      <c r="A976" s="36"/>
      <c r="B976" s="36"/>
      <c r="C976" s="36"/>
    </row>
    <row r="977" spans="4:11" s="33" customFormat="1" ht="18" customHeight="1">
      <c r="D977" s="34"/>
      <c r="E977" s="39"/>
      <c r="F977" s="34"/>
      <c r="G977" s="42"/>
      <c r="H977" s="34"/>
      <c r="I977" s="39"/>
      <c r="J977" s="34"/>
      <c r="K977" s="42"/>
    </row>
    <row r="978" spans="2:11" s="33" customFormat="1" ht="18" customHeight="1">
      <c r="B978" s="37"/>
      <c r="D978" s="34"/>
      <c r="E978" s="39"/>
      <c r="F978" s="34"/>
      <c r="G978" s="42"/>
      <c r="H978" s="34"/>
      <c r="I978" s="39"/>
      <c r="J978" s="34"/>
      <c r="K978" s="42"/>
    </row>
    <row r="979" spans="1:3" s="33" customFormat="1" ht="10.5">
      <c r="A979" s="38"/>
      <c r="B979" s="38"/>
      <c r="C979" s="38"/>
    </row>
    <row r="980" spans="2:11" s="33" customFormat="1" ht="18" customHeight="1">
      <c r="B980" s="39"/>
      <c r="C980" s="40"/>
      <c r="J980" s="34"/>
      <c r="K980" s="35"/>
    </row>
    <row r="981" spans="2:3" s="33" customFormat="1" ht="19.5" customHeight="1">
      <c r="B981" s="39"/>
      <c r="C981" s="40"/>
    </row>
    <row r="982" spans="1:3" s="38" customFormat="1" ht="10.5">
      <c r="A982" s="33"/>
      <c r="B982" s="33"/>
      <c r="C982" s="33"/>
    </row>
    <row r="983" spans="4:11" s="33" customFormat="1" ht="18" customHeight="1">
      <c r="D983" s="34"/>
      <c r="E983" s="39"/>
      <c r="F983" s="34"/>
      <c r="G983" s="42"/>
      <c r="H983" s="34"/>
      <c r="I983" s="39"/>
      <c r="J983" s="34"/>
      <c r="K983" s="42"/>
    </row>
    <row r="984" spans="2:11" s="33" customFormat="1" ht="18" customHeight="1">
      <c r="B984" s="37"/>
      <c r="D984" s="34"/>
      <c r="E984" s="39"/>
      <c r="F984" s="34"/>
      <c r="G984" s="42"/>
      <c r="H984" s="34"/>
      <c r="I984" s="39"/>
      <c r="J984" s="34"/>
      <c r="K984" s="42"/>
    </row>
    <row r="985" spans="1:3" s="33" customFormat="1" ht="10.5">
      <c r="A985" s="38"/>
      <c r="B985" s="38"/>
      <c r="C985" s="38"/>
    </row>
    <row r="986" spans="2:11" s="33" customFormat="1" ht="18" customHeight="1">
      <c r="B986" s="39"/>
      <c r="C986" s="40"/>
      <c r="J986" s="34"/>
      <c r="K986" s="35"/>
    </row>
    <row r="987" spans="2:3" s="33" customFormat="1" ht="19.5" customHeight="1">
      <c r="B987" s="39"/>
      <c r="C987" s="40"/>
    </row>
    <row r="988" spans="1:3" s="38" customFormat="1" ht="10.5">
      <c r="A988" s="33"/>
      <c r="B988" s="33"/>
      <c r="C988" s="33"/>
    </row>
    <row r="989" spans="4:11" s="33" customFormat="1" ht="18" customHeight="1">
      <c r="D989" s="34"/>
      <c r="E989" s="39"/>
      <c r="F989" s="34"/>
      <c r="G989" s="42"/>
      <c r="H989" s="34"/>
      <c r="I989" s="39"/>
      <c r="J989" s="34"/>
      <c r="K989" s="42"/>
    </row>
    <row r="990" spans="2:11" s="33" customFormat="1" ht="18" customHeight="1">
      <c r="B990" s="37"/>
      <c r="D990" s="34"/>
      <c r="E990" s="39"/>
      <c r="F990" s="34"/>
      <c r="G990" s="42"/>
      <c r="H990" s="34"/>
      <c r="I990" s="39"/>
      <c r="J990" s="34"/>
      <c r="K990" s="42"/>
    </row>
    <row r="991" spans="1:3" s="33" customFormat="1" ht="10.5">
      <c r="A991" s="38"/>
      <c r="B991" s="38"/>
      <c r="C991" s="38"/>
    </row>
    <row r="992" spans="2:11" s="33" customFormat="1" ht="18" customHeight="1">
      <c r="B992" s="39"/>
      <c r="C992" s="40"/>
      <c r="J992" s="34"/>
      <c r="K992" s="35"/>
    </row>
    <row r="993" spans="2:11" s="33" customFormat="1" ht="18" customHeight="1">
      <c r="B993" s="39"/>
      <c r="C993" s="40"/>
      <c r="J993" s="34"/>
      <c r="K993" s="35"/>
    </row>
    <row r="994" spans="1:3" s="36" customFormat="1" ht="14.25">
      <c r="A994" s="33"/>
      <c r="B994" s="33"/>
      <c r="C994" s="33"/>
    </row>
    <row r="995" s="33" customFormat="1" ht="10.5"/>
    <row r="996" s="33" customFormat="1" ht="19.5" customHeight="1">
      <c r="B996" s="37"/>
    </row>
    <row r="997" s="38" customFormat="1" ht="10.5"/>
    <row r="998" spans="2:11" s="33" customFormat="1" ht="18" customHeight="1">
      <c r="B998" s="39"/>
      <c r="C998" s="40"/>
      <c r="D998" s="34"/>
      <c r="E998" s="39"/>
      <c r="F998" s="34"/>
      <c r="G998" s="42"/>
      <c r="H998" s="34"/>
      <c r="I998" s="39"/>
      <c r="J998" s="34"/>
      <c r="K998" s="42"/>
    </row>
    <row r="999" spans="2:11" s="33" customFormat="1" ht="18" customHeight="1">
      <c r="B999" s="39"/>
      <c r="C999" s="40"/>
      <c r="D999" s="34"/>
      <c r="E999" s="39"/>
      <c r="F999" s="34"/>
      <c r="G999" s="42"/>
      <c r="H999" s="34"/>
      <c r="I999" s="39"/>
      <c r="J999" s="34"/>
      <c r="K999" s="42"/>
    </row>
    <row r="1000" s="33" customFormat="1" ht="10.5"/>
    <row r="1001" spans="10:11" s="33" customFormat="1" ht="18" customHeight="1">
      <c r="J1001" s="34"/>
      <c r="K1001" s="35"/>
    </row>
    <row r="1002" s="33" customFormat="1" ht="19.5" customHeight="1"/>
    <row r="1003" spans="1:3" s="38" customFormat="1" ht="14.25">
      <c r="A1003" s="36"/>
      <c r="B1003" s="36"/>
      <c r="C1003" s="36"/>
    </row>
    <row r="1004" spans="4:11" s="33" customFormat="1" ht="18" customHeight="1">
      <c r="D1004" s="34"/>
      <c r="E1004" s="39"/>
      <c r="F1004" s="34"/>
      <c r="G1004" s="42"/>
      <c r="H1004" s="34"/>
      <c r="I1004" s="39"/>
      <c r="J1004" s="34"/>
      <c r="K1004" s="42"/>
    </row>
    <row r="1005" spans="2:11" s="33" customFormat="1" ht="18" customHeight="1">
      <c r="B1005" s="37"/>
      <c r="D1005" s="34"/>
      <c r="E1005" s="39"/>
      <c r="F1005" s="34"/>
      <c r="G1005" s="42"/>
      <c r="H1005" s="34"/>
      <c r="I1005" s="39"/>
      <c r="J1005" s="34"/>
      <c r="K1005" s="42"/>
    </row>
    <row r="1006" spans="1:3" s="33" customFormat="1" ht="10.5">
      <c r="A1006" s="38"/>
      <c r="B1006" s="38"/>
      <c r="C1006" s="38"/>
    </row>
    <row r="1007" spans="2:11" s="33" customFormat="1" ht="18" customHeight="1">
      <c r="B1007" s="39"/>
      <c r="C1007" s="40"/>
      <c r="J1007" s="34"/>
      <c r="K1007" s="35"/>
    </row>
    <row r="1008" spans="2:3" s="33" customFormat="1" ht="19.5" customHeight="1">
      <c r="B1008" s="39"/>
      <c r="C1008" s="40"/>
    </row>
    <row r="1009" spans="1:3" s="38" customFormat="1" ht="10.5">
      <c r="A1009" s="33"/>
      <c r="B1009" s="33"/>
      <c r="C1009" s="33"/>
    </row>
    <row r="1010" spans="4:11" s="33" customFormat="1" ht="18" customHeight="1">
      <c r="D1010" s="34"/>
      <c r="E1010" s="39"/>
      <c r="F1010" s="34"/>
      <c r="G1010" s="42"/>
      <c r="H1010" s="34"/>
      <c r="I1010" s="39"/>
      <c r="J1010" s="34"/>
      <c r="K1010" s="42"/>
    </row>
    <row r="1011" spans="2:11" s="33" customFormat="1" ht="18" customHeight="1">
      <c r="B1011" s="37"/>
      <c r="D1011" s="34"/>
      <c r="E1011" s="39"/>
      <c r="F1011" s="34"/>
      <c r="G1011" s="42"/>
      <c r="H1011" s="34"/>
      <c r="I1011" s="39"/>
      <c r="J1011" s="34"/>
      <c r="K1011" s="42"/>
    </row>
    <row r="1012" spans="1:3" s="33" customFormat="1" ht="10.5">
      <c r="A1012" s="38"/>
      <c r="B1012" s="38"/>
      <c r="C1012" s="38"/>
    </row>
    <row r="1013" spans="2:11" s="33" customFormat="1" ht="18" customHeight="1">
      <c r="B1013" s="39"/>
      <c r="C1013" s="40"/>
      <c r="J1013" s="34"/>
      <c r="K1013" s="35"/>
    </row>
    <row r="1014" spans="2:3" s="33" customFormat="1" ht="19.5" customHeight="1">
      <c r="B1014" s="39"/>
      <c r="C1014" s="40"/>
    </row>
    <row r="1015" spans="1:3" s="38" customFormat="1" ht="10.5">
      <c r="A1015" s="33"/>
      <c r="B1015" s="33"/>
      <c r="C1015" s="33"/>
    </row>
    <row r="1016" spans="4:11" s="33" customFormat="1" ht="18" customHeight="1">
      <c r="D1016" s="34"/>
      <c r="E1016" s="39"/>
      <c r="F1016" s="34"/>
      <c r="G1016" s="42"/>
      <c r="H1016" s="34"/>
      <c r="I1016" s="39"/>
      <c r="J1016" s="34"/>
      <c r="K1016" s="42"/>
    </row>
    <row r="1017" spans="2:11" s="33" customFormat="1" ht="18" customHeight="1">
      <c r="B1017" s="37"/>
      <c r="D1017" s="34"/>
      <c r="E1017" s="39"/>
      <c r="F1017" s="34"/>
      <c r="G1017" s="42"/>
      <c r="H1017" s="34"/>
      <c r="I1017" s="39"/>
      <c r="J1017" s="34"/>
      <c r="K1017" s="42"/>
    </row>
    <row r="1018" spans="1:3" s="33" customFormat="1" ht="10.5">
      <c r="A1018" s="38"/>
      <c r="B1018" s="38"/>
      <c r="C1018" s="38"/>
    </row>
    <row r="1019" spans="2:11" s="33" customFormat="1" ht="18" customHeight="1">
      <c r="B1019" s="39"/>
      <c r="C1019" s="40"/>
      <c r="J1019" s="34"/>
      <c r="K1019" s="35"/>
    </row>
    <row r="1020" spans="2:11" s="33" customFormat="1" ht="18" customHeight="1">
      <c r="B1020" s="39"/>
      <c r="C1020" s="40"/>
      <c r="J1020" s="34"/>
      <c r="K1020" s="35"/>
    </row>
    <row r="1021" spans="1:3" s="36" customFormat="1" ht="14.25">
      <c r="A1021" s="33"/>
      <c r="B1021" s="33"/>
      <c r="C1021" s="33"/>
    </row>
    <row r="1022" s="33" customFormat="1" ht="10.5"/>
    <row r="1023" s="33" customFormat="1" ht="19.5" customHeight="1">
      <c r="B1023" s="37"/>
    </row>
    <row r="1024" s="38" customFormat="1" ht="10.5"/>
    <row r="1025" spans="2:11" s="33" customFormat="1" ht="18" customHeight="1">
      <c r="B1025" s="39"/>
      <c r="C1025" s="40"/>
      <c r="D1025" s="34"/>
      <c r="E1025" s="39"/>
      <c r="F1025" s="34"/>
      <c r="G1025" s="42"/>
      <c r="H1025" s="34"/>
      <c r="I1025" s="39"/>
      <c r="J1025" s="34"/>
      <c r="K1025" s="42"/>
    </row>
    <row r="1026" spans="2:11" s="33" customFormat="1" ht="18" customHeight="1">
      <c r="B1026" s="39"/>
      <c r="C1026" s="40"/>
      <c r="D1026" s="34"/>
      <c r="E1026" s="39"/>
      <c r="F1026" s="34"/>
      <c r="G1026" s="42"/>
      <c r="H1026" s="34"/>
      <c r="I1026" s="39"/>
      <c r="J1026" s="34"/>
      <c r="K1026" s="42"/>
    </row>
    <row r="1027" s="33" customFormat="1" ht="10.5"/>
    <row r="1028" spans="10:11" s="33" customFormat="1" ht="18" customHeight="1">
      <c r="J1028" s="34"/>
      <c r="K1028" s="35"/>
    </row>
    <row r="1029" s="33" customFormat="1" ht="19.5" customHeight="1"/>
    <row r="1030" spans="1:3" s="38" customFormat="1" ht="14.25">
      <c r="A1030" s="36"/>
      <c r="B1030" s="36"/>
      <c r="C1030" s="36"/>
    </row>
    <row r="1031" spans="4:11" s="33" customFormat="1" ht="18" customHeight="1">
      <c r="D1031" s="34"/>
      <c r="E1031" s="39"/>
      <c r="F1031" s="34"/>
      <c r="G1031" s="42"/>
      <c r="H1031" s="34"/>
      <c r="I1031" s="39"/>
      <c r="J1031" s="34"/>
      <c r="K1031" s="42"/>
    </row>
    <row r="1032" spans="2:11" s="33" customFormat="1" ht="18" customHeight="1">
      <c r="B1032" s="37"/>
      <c r="D1032" s="34"/>
      <c r="E1032" s="39"/>
      <c r="F1032" s="34"/>
      <c r="G1032" s="42"/>
      <c r="H1032" s="34"/>
      <c r="I1032" s="39"/>
      <c r="J1032" s="34"/>
      <c r="K1032" s="42"/>
    </row>
    <row r="1033" spans="1:3" s="33" customFormat="1" ht="10.5">
      <c r="A1033" s="38"/>
      <c r="B1033" s="38"/>
      <c r="C1033" s="38"/>
    </row>
    <row r="1034" spans="2:11" s="33" customFormat="1" ht="18" customHeight="1">
      <c r="B1034" s="39"/>
      <c r="C1034" s="40"/>
      <c r="J1034" s="34"/>
      <c r="K1034" s="35"/>
    </row>
    <row r="1035" spans="2:3" s="33" customFormat="1" ht="19.5" customHeight="1">
      <c r="B1035" s="39"/>
      <c r="C1035" s="40"/>
    </row>
    <row r="1036" spans="1:3" s="38" customFormat="1" ht="10.5">
      <c r="A1036" s="33"/>
      <c r="B1036" s="33"/>
      <c r="C1036" s="33"/>
    </row>
    <row r="1037" spans="4:11" s="33" customFormat="1" ht="18" customHeight="1">
      <c r="D1037" s="34"/>
      <c r="E1037" s="39"/>
      <c r="F1037" s="34"/>
      <c r="G1037" s="42"/>
      <c r="H1037" s="34"/>
      <c r="I1037" s="39"/>
      <c r="J1037" s="34"/>
      <c r="K1037" s="42"/>
    </row>
    <row r="1038" spans="2:11" s="33" customFormat="1" ht="18" customHeight="1">
      <c r="B1038" s="37"/>
      <c r="D1038" s="34"/>
      <c r="E1038" s="39"/>
      <c r="F1038" s="34"/>
      <c r="G1038" s="42"/>
      <c r="H1038" s="34"/>
      <c r="I1038" s="39"/>
      <c r="J1038" s="34"/>
      <c r="K1038" s="42"/>
    </row>
    <row r="1039" spans="1:3" s="33" customFormat="1" ht="10.5">
      <c r="A1039" s="38"/>
      <c r="B1039" s="38"/>
      <c r="C1039" s="38"/>
    </row>
    <row r="1040" spans="2:11" s="33" customFormat="1" ht="18" customHeight="1">
      <c r="B1040" s="39"/>
      <c r="C1040" s="40"/>
      <c r="J1040" s="34"/>
      <c r="K1040" s="35"/>
    </row>
    <row r="1041" spans="2:3" s="33" customFormat="1" ht="19.5" customHeight="1">
      <c r="B1041" s="39"/>
      <c r="C1041" s="40"/>
    </row>
    <row r="1042" spans="1:3" s="38" customFormat="1" ht="10.5">
      <c r="A1042" s="33"/>
      <c r="B1042" s="33"/>
      <c r="C1042" s="33"/>
    </row>
    <row r="1043" spans="4:11" s="33" customFormat="1" ht="18" customHeight="1">
      <c r="D1043" s="34"/>
      <c r="E1043" s="39"/>
      <c r="F1043" s="34"/>
      <c r="G1043" s="42"/>
      <c r="H1043" s="34"/>
      <c r="I1043" s="39"/>
      <c r="J1043" s="34"/>
      <c r="K1043" s="42"/>
    </row>
    <row r="1044" spans="2:11" s="33" customFormat="1" ht="18" customHeight="1">
      <c r="B1044" s="37"/>
      <c r="D1044" s="34"/>
      <c r="E1044" s="39"/>
      <c r="F1044" s="34"/>
      <c r="G1044" s="42"/>
      <c r="H1044" s="34"/>
      <c r="I1044" s="39"/>
      <c r="J1044" s="34"/>
      <c r="K1044" s="42"/>
    </row>
    <row r="1045" spans="1:3" s="33" customFormat="1" ht="10.5">
      <c r="A1045" s="38"/>
      <c r="B1045" s="38"/>
      <c r="C1045" s="38"/>
    </row>
    <row r="1046" spans="2:11" s="33" customFormat="1" ht="18" customHeight="1">
      <c r="B1046" s="39"/>
      <c r="C1046" s="40"/>
      <c r="J1046" s="34"/>
      <c r="K1046" s="35"/>
    </row>
    <row r="1047" spans="2:11" s="33" customFormat="1" ht="18" customHeight="1">
      <c r="B1047" s="39"/>
      <c r="C1047" s="40"/>
      <c r="J1047" s="34"/>
      <c r="K1047" s="35"/>
    </row>
    <row r="1048" spans="1:3" s="36" customFormat="1" ht="14.25">
      <c r="A1048" s="33"/>
      <c r="B1048" s="33"/>
      <c r="C1048" s="33"/>
    </row>
    <row r="1049" s="33" customFormat="1" ht="10.5"/>
    <row r="1050" s="33" customFormat="1" ht="19.5" customHeight="1">
      <c r="B1050" s="37"/>
    </row>
    <row r="1051" s="38" customFormat="1" ht="10.5"/>
    <row r="1052" spans="2:11" s="33" customFormat="1" ht="18" customHeight="1">
      <c r="B1052" s="39"/>
      <c r="C1052" s="40"/>
      <c r="D1052" s="34"/>
      <c r="E1052" s="39"/>
      <c r="F1052" s="34"/>
      <c r="G1052" s="42"/>
      <c r="H1052" s="34"/>
      <c r="I1052" s="39"/>
      <c r="J1052" s="34"/>
      <c r="K1052" s="42"/>
    </row>
    <row r="1053" spans="2:11" s="33" customFormat="1" ht="18" customHeight="1">
      <c r="B1053" s="39"/>
      <c r="C1053" s="40"/>
      <c r="D1053" s="34"/>
      <c r="E1053" s="39"/>
      <c r="F1053" s="34"/>
      <c r="G1053" s="42"/>
      <c r="H1053" s="34"/>
      <c r="I1053" s="39"/>
      <c r="J1053" s="34"/>
      <c r="K1053" s="42"/>
    </row>
    <row r="1054" s="33" customFormat="1" ht="10.5"/>
    <row r="1055" spans="10:11" s="33" customFormat="1" ht="18" customHeight="1">
      <c r="J1055" s="34"/>
      <c r="K1055" s="35"/>
    </row>
    <row r="1056" s="33" customFormat="1" ht="19.5" customHeight="1"/>
    <row r="1057" spans="1:3" s="38" customFormat="1" ht="14.25">
      <c r="A1057" s="36"/>
      <c r="B1057" s="36"/>
      <c r="C1057" s="36"/>
    </row>
    <row r="1058" spans="4:11" s="33" customFormat="1" ht="18" customHeight="1">
      <c r="D1058" s="34"/>
      <c r="E1058" s="39"/>
      <c r="F1058" s="34"/>
      <c r="G1058" s="42"/>
      <c r="H1058" s="34"/>
      <c r="I1058" s="39"/>
      <c r="J1058" s="34"/>
      <c r="K1058" s="42"/>
    </row>
    <row r="1059" spans="2:11" s="33" customFormat="1" ht="18" customHeight="1">
      <c r="B1059" s="37"/>
      <c r="D1059" s="34"/>
      <c r="E1059" s="39"/>
      <c r="F1059" s="34"/>
      <c r="G1059" s="42"/>
      <c r="H1059" s="34"/>
      <c r="I1059" s="39"/>
      <c r="J1059" s="34"/>
      <c r="K1059" s="42"/>
    </row>
    <row r="1060" spans="1:3" s="33" customFormat="1" ht="10.5">
      <c r="A1060" s="38"/>
      <c r="B1060" s="38"/>
      <c r="C1060" s="38"/>
    </row>
    <row r="1061" spans="2:11" s="33" customFormat="1" ht="18" customHeight="1">
      <c r="B1061" s="39"/>
      <c r="C1061" s="40"/>
      <c r="J1061" s="34"/>
      <c r="K1061" s="35"/>
    </row>
    <row r="1062" spans="2:3" s="33" customFormat="1" ht="19.5" customHeight="1">
      <c r="B1062" s="39"/>
      <c r="C1062" s="40"/>
    </row>
    <row r="1063" spans="1:3" s="38" customFormat="1" ht="10.5">
      <c r="A1063" s="33"/>
      <c r="B1063" s="33"/>
      <c r="C1063" s="33"/>
    </row>
    <row r="1064" spans="4:11" s="33" customFormat="1" ht="18" customHeight="1">
      <c r="D1064" s="34"/>
      <c r="E1064" s="39"/>
      <c r="F1064" s="34"/>
      <c r="G1064" s="42"/>
      <c r="H1064" s="34"/>
      <c r="I1064" s="39"/>
      <c r="J1064" s="34"/>
      <c r="K1064" s="42"/>
    </row>
    <row r="1065" spans="2:11" s="33" customFormat="1" ht="18" customHeight="1">
      <c r="B1065" s="37"/>
      <c r="D1065" s="34"/>
      <c r="E1065" s="39"/>
      <c r="F1065" s="34"/>
      <c r="G1065" s="42"/>
      <c r="H1065" s="34"/>
      <c r="I1065" s="39"/>
      <c r="J1065" s="34"/>
      <c r="K1065" s="42"/>
    </row>
    <row r="1066" spans="1:3" s="33" customFormat="1" ht="10.5">
      <c r="A1066" s="38"/>
      <c r="B1066" s="38"/>
      <c r="C1066" s="38"/>
    </row>
    <row r="1067" spans="2:11" s="33" customFormat="1" ht="18" customHeight="1">
      <c r="B1067" s="39"/>
      <c r="C1067" s="40"/>
      <c r="J1067" s="34"/>
      <c r="K1067" s="35"/>
    </row>
    <row r="1068" spans="2:3" s="33" customFormat="1" ht="19.5" customHeight="1">
      <c r="B1068" s="39"/>
      <c r="C1068" s="40"/>
    </row>
    <row r="1069" spans="1:3" s="38" customFormat="1" ht="10.5">
      <c r="A1069" s="33"/>
      <c r="B1069" s="33"/>
      <c r="C1069" s="33"/>
    </row>
    <row r="1070" spans="4:11" s="33" customFormat="1" ht="18" customHeight="1">
      <c r="D1070" s="34"/>
      <c r="E1070" s="39"/>
      <c r="F1070" s="34"/>
      <c r="G1070" s="42"/>
      <c r="H1070" s="34"/>
      <c r="I1070" s="39"/>
      <c r="J1070" s="34"/>
      <c r="K1070" s="42"/>
    </row>
    <row r="1071" spans="2:11" s="33" customFormat="1" ht="18" customHeight="1">
      <c r="B1071" s="37"/>
      <c r="D1071" s="34"/>
      <c r="E1071" s="39"/>
      <c r="F1071" s="34"/>
      <c r="G1071" s="42"/>
      <c r="H1071" s="34"/>
      <c r="I1071" s="39"/>
      <c r="J1071" s="34"/>
      <c r="K1071" s="42"/>
    </row>
    <row r="1072" spans="1:3" s="33" customFormat="1" ht="10.5">
      <c r="A1072" s="38"/>
      <c r="B1072" s="38"/>
      <c r="C1072" s="38"/>
    </row>
    <row r="1073" spans="2:11" s="33" customFormat="1" ht="18" customHeight="1">
      <c r="B1073" s="39"/>
      <c r="C1073" s="40"/>
      <c r="J1073" s="34"/>
      <c r="K1073" s="35"/>
    </row>
    <row r="1074" spans="2:11" s="33" customFormat="1" ht="18" customHeight="1">
      <c r="B1074" s="39"/>
      <c r="C1074" s="40"/>
      <c r="J1074" s="34"/>
      <c r="K1074" s="35"/>
    </row>
    <row r="1075" spans="1:3" s="36" customFormat="1" ht="14.25">
      <c r="A1075" s="33"/>
      <c r="B1075" s="33"/>
      <c r="C1075" s="33"/>
    </row>
    <row r="1076" s="33" customFormat="1" ht="10.5"/>
    <row r="1077" s="33" customFormat="1" ht="19.5" customHeight="1">
      <c r="B1077" s="37"/>
    </row>
    <row r="1078" s="38" customFormat="1" ht="10.5"/>
    <row r="1079" spans="2:11" s="33" customFormat="1" ht="18" customHeight="1">
      <c r="B1079" s="39"/>
      <c r="C1079" s="40"/>
      <c r="D1079" s="34"/>
      <c r="E1079" s="39"/>
      <c r="F1079" s="34"/>
      <c r="G1079" s="42"/>
      <c r="H1079" s="34"/>
      <c r="I1079" s="39"/>
      <c r="J1079" s="34"/>
      <c r="K1079" s="42"/>
    </row>
    <row r="1080" spans="2:11" s="33" customFormat="1" ht="18" customHeight="1">
      <c r="B1080" s="39"/>
      <c r="C1080" s="40"/>
      <c r="D1080" s="34"/>
      <c r="E1080" s="39"/>
      <c r="F1080" s="34"/>
      <c r="G1080" s="42"/>
      <c r="H1080" s="34"/>
      <c r="I1080" s="39"/>
      <c r="J1080" s="34"/>
      <c r="K1080" s="42"/>
    </row>
    <row r="1081" s="33" customFormat="1" ht="10.5"/>
    <row r="1082" spans="10:11" s="33" customFormat="1" ht="18" customHeight="1">
      <c r="J1082" s="34"/>
      <c r="K1082" s="35"/>
    </row>
    <row r="1083" s="33" customFormat="1" ht="19.5" customHeight="1"/>
    <row r="1084" spans="1:3" s="38" customFormat="1" ht="14.25">
      <c r="A1084" s="36"/>
      <c r="B1084" s="36"/>
      <c r="C1084" s="36"/>
    </row>
    <row r="1085" spans="4:11" s="33" customFormat="1" ht="18" customHeight="1">
      <c r="D1085" s="34"/>
      <c r="E1085" s="39"/>
      <c r="F1085" s="34"/>
      <c r="G1085" s="42"/>
      <c r="H1085" s="34"/>
      <c r="I1085" s="39"/>
      <c r="J1085" s="34"/>
      <c r="K1085" s="42"/>
    </row>
    <row r="1086" spans="2:11" s="33" customFormat="1" ht="18" customHeight="1">
      <c r="B1086" s="37"/>
      <c r="D1086" s="34"/>
      <c r="E1086" s="39"/>
      <c r="F1086" s="34"/>
      <c r="G1086" s="42"/>
      <c r="H1086" s="34"/>
      <c r="I1086" s="39"/>
      <c r="J1086" s="34"/>
      <c r="K1086" s="42"/>
    </row>
    <row r="1087" spans="1:3" s="33" customFormat="1" ht="10.5">
      <c r="A1087" s="38"/>
      <c r="B1087" s="38"/>
      <c r="C1087" s="38"/>
    </row>
    <row r="1088" spans="2:11" s="33" customFormat="1" ht="18" customHeight="1">
      <c r="B1088" s="39"/>
      <c r="C1088" s="40"/>
      <c r="J1088" s="34"/>
      <c r="K1088" s="35"/>
    </row>
    <row r="1089" spans="2:3" s="33" customFormat="1" ht="19.5" customHeight="1">
      <c r="B1089" s="39"/>
      <c r="C1089" s="40"/>
    </row>
    <row r="1090" spans="1:3" s="38" customFormat="1" ht="10.5">
      <c r="A1090" s="33"/>
      <c r="B1090" s="33"/>
      <c r="C1090" s="33"/>
    </row>
    <row r="1091" spans="4:11" s="33" customFormat="1" ht="18" customHeight="1">
      <c r="D1091" s="34"/>
      <c r="E1091" s="39"/>
      <c r="F1091" s="34"/>
      <c r="G1091" s="42"/>
      <c r="H1091" s="34"/>
      <c r="I1091" s="39"/>
      <c r="J1091" s="34"/>
      <c r="K1091" s="42"/>
    </row>
    <row r="1092" spans="2:11" s="33" customFormat="1" ht="18" customHeight="1">
      <c r="B1092" s="37"/>
      <c r="D1092" s="34"/>
      <c r="E1092" s="39"/>
      <c r="F1092" s="34"/>
      <c r="G1092" s="42"/>
      <c r="H1092" s="34"/>
      <c r="I1092" s="39"/>
      <c r="J1092" s="34"/>
      <c r="K1092" s="42"/>
    </row>
    <row r="1093" spans="1:3" s="33" customFormat="1" ht="10.5">
      <c r="A1093" s="38"/>
      <c r="B1093" s="38"/>
      <c r="C1093" s="38"/>
    </row>
    <row r="1094" spans="2:11" s="33" customFormat="1" ht="18" customHeight="1">
      <c r="B1094" s="39"/>
      <c r="C1094" s="40"/>
      <c r="J1094" s="34"/>
      <c r="K1094" s="35"/>
    </row>
    <row r="1095" spans="2:3" s="33" customFormat="1" ht="19.5" customHeight="1">
      <c r="B1095" s="39"/>
      <c r="C1095" s="40"/>
    </row>
    <row r="1096" spans="1:3" s="38" customFormat="1" ht="10.5">
      <c r="A1096" s="33"/>
      <c r="B1096" s="33"/>
      <c r="C1096" s="33"/>
    </row>
    <row r="1097" spans="4:11" s="33" customFormat="1" ht="18" customHeight="1">
      <c r="D1097" s="34"/>
      <c r="E1097" s="39"/>
      <c r="F1097" s="34"/>
      <c r="G1097" s="42"/>
      <c r="H1097" s="34"/>
      <c r="I1097" s="39"/>
      <c r="J1097" s="34"/>
      <c r="K1097" s="42"/>
    </row>
    <row r="1098" spans="2:11" s="33" customFormat="1" ht="18" customHeight="1">
      <c r="B1098" s="37"/>
      <c r="D1098" s="34"/>
      <c r="E1098" s="39"/>
      <c r="F1098" s="34"/>
      <c r="G1098" s="42"/>
      <c r="H1098" s="34"/>
      <c r="I1098" s="39"/>
      <c r="J1098" s="34"/>
      <c r="K1098" s="42"/>
    </row>
    <row r="1099" spans="1:3" s="33" customFormat="1" ht="10.5">
      <c r="A1099" s="38"/>
      <c r="B1099" s="38"/>
      <c r="C1099" s="38"/>
    </row>
    <row r="1100" spans="2:11" s="33" customFormat="1" ht="18" customHeight="1">
      <c r="B1100" s="39"/>
      <c r="C1100" s="40"/>
      <c r="J1100" s="34"/>
      <c r="K1100" s="35"/>
    </row>
    <row r="1101" spans="2:11" s="33" customFormat="1" ht="18" customHeight="1">
      <c r="B1101" s="39"/>
      <c r="C1101" s="40"/>
      <c r="J1101" s="34"/>
      <c r="K1101" s="35"/>
    </row>
    <row r="1102" spans="1:3" s="36" customFormat="1" ht="14.25">
      <c r="A1102" s="33"/>
      <c r="B1102" s="33"/>
      <c r="C1102" s="33"/>
    </row>
    <row r="1103" s="33" customFormat="1" ht="10.5"/>
    <row r="1104" s="33" customFormat="1" ht="19.5" customHeight="1">
      <c r="B1104" s="37"/>
    </row>
    <row r="1105" s="38" customFormat="1" ht="10.5"/>
    <row r="1106" spans="2:11" s="33" customFormat="1" ht="18" customHeight="1">
      <c r="B1106" s="39"/>
      <c r="C1106" s="40"/>
      <c r="D1106" s="34"/>
      <c r="E1106" s="39"/>
      <c r="F1106" s="34"/>
      <c r="G1106" s="42"/>
      <c r="H1106" s="34"/>
      <c r="I1106" s="39"/>
      <c r="J1106" s="34"/>
      <c r="K1106" s="42"/>
    </row>
    <row r="1107" spans="2:11" s="33" customFormat="1" ht="18" customHeight="1">
      <c r="B1107" s="39"/>
      <c r="C1107" s="40"/>
      <c r="D1107" s="34"/>
      <c r="E1107" s="39"/>
      <c r="F1107" s="34"/>
      <c r="G1107" s="42"/>
      <c r="H1107" s="34"/>
      <c r="I1107" s="39"/>
      <c r="J1107" s="34"/>
      <c r="K1107" s="42"/>
    </row>
    <row r="1108" s="33" customFormat="1" ht="10.5"/>
    <row r="1109" spans="10:11" s="33" customFormat="1" ht="18" customHeight="1">
      <c r="J1109" s="34"/>
      <c r="K1109" s="35"/>
    </row>
    <row r="1110" s="33" customFormat="1" ht="19.5" customHeight="1"/>
    <row r="1111" spans="1:3" s="38" customFormat="1" ht="14.25">
      <c r="A1111" s="36"/>
      <c r="B1111" s="36"/>
      <c r="C1111" s="36"/>
    </row>
    <row r="1112" spans="4:11" s="33" customFormat="1" ht="18" customHeight="1">
      <c r="D1112" s="34"/>
      <c r="E1112" s="39"/>
      <c r="F1112" s="34"/>
      <c r="G1112" s="42"/>
      <c r="H1112" s="34"/>
      <c r="I1112" s="39"/>
      <c r="J1112" s="34"/>
      <c r="K1112" s="42"/>
    </row>
    <row r="1113" spans="2:11" s="33" customFormat="1" ht="18" customHeight="1">
      <c r="B1113" s="37"/>
      <c r="D1113" s="34"/>
      <c r="E1113" s="39"/>
      <c r="F1113" s="34"/>
      <c r="G1113" s="42"/>
      <c r="H1113" s="34"/>
      <c r="I1113" s="39"/>
      <c r="J1113" s="34"/>
      <c r="K1113" s="42"/>
    </row>
    <row r="1114" spans="1:3" s="33" customFormat="1" ht="10.5">
      <c r="A1114" s="38"/>
      <c r="B1114" s="38"/>
      <c r="C1114" s="38"/>
    </row>
    <row r="1115" spans="2:11" s="33" customFormat="1" ht="18" customHeight="1">
      <c r="B1115" s="39"/>
      <c r="C1115" s="40"/>
      <c r="J1115" s="34"/>
      <c r="K1115" s="35"/>
    </row>
    <row r="1116" spans="2:3" s="33" customFormat="1" ht="19.5" customHeight="1">
      <c r="B1116" s="39"/>
      <c r="C1116" s="40"/>
    </row>
    <row r="1117" spans="1:3" s="38" customFormat="1" ht="10.5">
      <c r="A1117" s="33"/>
      <c r="B1117" s="33"/>
      <c r="C1117" s="33"/>
    </row>
    <row r="1118" spans="4:11" s="33" customFormat="1" ht="18" customHeight="1">
      <c r="D1118" s="34"/>
      <c r="E1118" s="39"/>
      <c r="F1118" s="34"/>
      <c r="G1118" s="42"/>
      <c r="H1118" s="34"/>
      <c r="I1118" s="39"/>
      <c r="J1118" s="34"/>
      <c r="K1118" s="42"/>
    </row>
    <row r="1119" spans="2:11" s="33" customFormat="1" ht="18" customHeight="1">
      <c r="B1119" s="37"/>
      <c r="D1119" s="34"/>
      <c r="E1119" s="39"/>
      <c r="F1119" s="34"/>
      <c r="G1119" s="42"/>
      <c r="H1119" s="34"/>
      <c r="I1119" s="39"/>
      <c r="J1119" s="34"/>
      <c r="K1119" s="42"/>
    </row>
    <row r="1120" spans="1:3" s="33" customFormat="1" ht="10.5">
      <c r="A1120" s="38"/>
      <c r="B1120" s="38"/>
      <c r="C1120" s="38"/>
    </row>
    <row r="1121" spans="2:11" s="33" customFormat="1" ht="18" customHeight="1">
      <c r="B1121" s="39"/>
      <c r="C1121" s="40"/>
      <c r="J1121" s="34"/>
      <c r="K1121" s="35"/>
    </row>
    <row r="1122" spans="2:3" s="33" customFormat="1" ht="19.5" customHeight="1">
      <c r="B1122" s="39"/>
      <c r="C1122" s="40"/>
    </row>
    <row r="1123" spans="1:3" s="38" customFormat="1" ht="10.5">
      <c r="A1123" s="33"/>
      <c r="B1123" s="33"/>
      <c r="C1123" s="33"/>
    </row>
    <row r="1124" spans="4:11" s="33" customFormat="1" ht="18" customHeight="1">
      <c r="D1124" s="34"/>
      <c r="E1124" s="39"/>
      <c r="F1124" s="34"/>
      <c r="G1124" s="42"/>
      <c r="H1124" s="34"/>
      <c r="I1124" s="39"/>
      <c r="J1124" s="34"/>
      <c r="K1124" s="42"/>
    </row>
    <row r="1125" spans="2:11" s="33" customFormat="1" ht="18" customHeight="1">
      <c r="B1125" s="37"/>
      <c r="D1125" s="34"/>
      <c r="E1125" s="39"/>
      <c r="F1125" s="34"/>
      <c r="G1125" s="42"/>
      <c r="H1125" s="34"/>
      <c r="I1125" s="39"/>
      <c r="J1125" s="34"/>
      <c r="K1125" s="42"/>
    </row>
    <row r="1126" spans="1:3" s="33" customFormat="1" ht="10.5">
      <c r="A1126" s="38"/>
      <c r="B1126" s="38"/>
      <c r="C1126" s="38"/>
    </row>
    <row r="1127" spans="2:11" s="33" customFormat="1" ht="18" customHeight="1">
      <c r="B1127" s="39"/>
      <c r="C1127" s="40"/>
      <c r="J1127" s="34"/>
      <c r="K1127" s="35"/>
    </row>
    <row r="1128" spans="2:11" s="33" customFormat="1" ht="18" customHeight="1">
      <c r="B1128" s="39"/>
      <c r="C1128" s="40"/>
      <c r="J1128" s="34"/>
      <c r="K1128" s="35"/>
    </row>
    <row r="1129" spans="1:3" s="36" customFormat="1" ht="14.25">
      <c r="A1129" s="33"/>
      <c r="B1129" s="33"/>
      <c r="C1129" s="33"/>
    </row>
    <row r="1130" s="33" customFormat="1" ht="10.5"/>
    <row r="1131" s="33" customFormat="1" ht="19.5" customHeight="1">
      <c r="B1131" s="37"/>
    </row>
    <row r="1132" s="38" customFormat="1" ht="10.5"/>
    <row r="1133" spans="2:11" s="33" customFormat="1" ht="18" customHeight="1">
      <c r="B1133" s="39"/>
      <c r="C1133" s="40"/>
      <c r="D1133" s="34"/>
      <c r="E1133" s="39"/>
      <c r="F1133" s="34"/>
      <c r="G1133" s="42"/>
      <c r="H1133" s="34"/>
      <c r="I1133" s="39"/>
      <c r="J1133" s="34"/>
      <c r="K1133" s="42"/>
    </row>
    <row r="1134" spans="2:11" s="33" customFormat="1" ht="18" customHeight="1">
      <c r="B1134" s="39"/>
      <c r="C1134" s="40"/>
      <c r="D1134" s="34"/>
      <c r="E1134" s="39"/>
      <c r="F1134" s="34"/>
      <c r="G1134" s="42"/>
      <c r="H1134" s="34"/>
      <c r="I1134" s="39"/>
      <c r="J1134" s="34"/>
      <c r="K1134" s="42"/>
    </row>
    <row r="1135" s="33" customFormat="1" ht="10.5"/>
    <row r="1136" spans="10:11" s="33" customFormat="1" ht="18" customHeight="1">
      <c r="J1136" s="34"/>
      <c r="K1136" s="35"/>
    </row>
    <row r="1137" s="33" customFormat="1" ht="19.5" customHeight="1"/>
    <row r="1138" spans="1:3" s="38" customFormat="1" ht="14.25">
      <c r="A1138" s="36"/>
      <c r="B1138" s="36"/>
      <c r="C1138" s="36"/>
    </row>
    <row r="1139" spans="4:11" s="33" customFormat="1" ht="18" customHeight="1">
      <c r="D1139" s="34"/>
      <c r="E1139" s="39"/>
      <c r="F1139" s="34"/>
      <c r="G1139" s="42"/>
      <c r="H1139" s="34"/>
      <c r="I1139" s="39"/>
      <c r="J1139" s="34"/>
      <c r="K1139" s="42"/>
    </row>
    <row r="1140" spans="2:11" s="33" customFormat="1" ht="18" customHeight="1">
      <c r="B1140" s="37"/>
      <c r="D1140" s="34"/>
      <c r="E1140" s="39"/>
      <c r="F1140" s="34"/>
      <c r="G1140" s="42"/>
      <c r="H1140" s="34"/>
      <c r="I1140" s="39"/>
      <c r="J1140" s="34"/>
      <c r="K1140" s="42"/>
    </row>
    <row r="1141" spans="1:3" s="33" customFormat="1" ht="10.5">
      <c r="A1141" s="38"/>
      <c r="B1141" s="38"/>
      <c r="C1141" s="38"/>
    </row>
    <row r="1142" spans="2:11" s="33" customFormat="1" ht="18" customHeight="1">
      <c r="B1142" s="39"/>
      <c r="C1142" s="40"/>
      <c r="J1142" s="34"/>
      <c r="K1142" s="35"/>
    </row>
    <row r="1143" spans="2:3" s="33" customFormat="1" ht="19.5" customHeight="1">
      <c r="B1143" s="39"/>
      <c r="C1143" s="40"/>
    </row>
    <row r="1144" spans="1:3" s="38" customFormat="1" ht="10.5">
      <c r="A1144" s="33"/>
      <c r="B1144" s="33"/>
      <c r="C1144" s="33"/>
    </row>
    <row r="1145" spans="4:11" s="33" customFormat="1" ht="18" customHeight="1">
      <c r="D1145" s="34"/>
      <c r="E1145" s="39"/>
      <c r="F1145" s="34"/>
      <c r="G1145" s="42"/>
      <c r="H1145" s="34"/>
      <c r="I1145" s="39"/>
      <c r="J1145" s="34"/>
      <c r="K1145" s="42"/>
    </row>
    <row r="1146" spans="2:11" s="33" customFormat="1" ht="18" customHeight="1">
      <c r="B1146" s="37"/>
      <c r="D1146" s="34"/>
      <c r="E1146" s="39"/>
      <c r="F1146" s="34"/>
      <c r="G1146" s="42"/>
      <c r="H1146" s="34"/>
      <c r="I1146" s="39"/>
      <c r="J1146" s="34"/>
      <c r="K1146" s="42"/>
    </row>
    <row r="1147" spans="1:3" s="33" customFormat="1" ht="10.5">
      <c r="A1147" s="38"/>
      <c r="B1147" s="38"/>
      <c r="C1147" s="38"/>
    </row>
    <row r="1148" spans="2:11" s="33" customFormat="1" ht="18" customHeight="1">
      <c r="B1148" s="39"/>
      <c r="C1148" s="40"/>
      <c r="J1148" s="34"/>
      <c r="K1148" s="35"/>
    </row>
    <row r="1149" spans="2:3" s="33" customFormat="1" ht="19.5" customHeight="1">
      <c r="B1149" s="39"/>
      <c r="C1149" s="40"/>
    </row>
    <row r="1150" spans="1:3" s="38" customFormat="1" ht="10.5">
      <c r="A1150" s="33"/>
      <c r="B1150" s="33"/>
      <c r="C1150" s="33"/>
    </row>
    <row r="1151" spans="4:11" s="33" customFormat="1" ht="18" customHeight="1">
      <c r="D1151" s="34"/>
      <c r="E1151" s="39"/>
      <c r="F1151" s="34"/>
      <c r="G1151" s="42"/>
      <c r="H1151" s="34"/>
      <c r="I1151" s="39"/>
      <c r="J1151" s="34"/>
      <c r="K1151" s="42"/>
    </row>
    <row r="1152" spans="2:11" s="33" customFormat="1" ht="18" customHeight="1">
      <c r="B1152" s="37"/>
      <c r="D1152" s="34"/>
      <c r="E1152" s="39"/>
      <c r="F1152" s="34"/>
      <c r="G1152" s="42"/>
      <c r="H1152" s="34"/>
      <c r="I1152" s="39"/>
      <c r="J1152" s="34"/>
      <c r="K1152" s="42"/>
    </row>
    <row r="1153" spans="1:3" s="33" customFormat="1" ht="10.5">
      <c r="A1153" s="38"/>
      <c r="B1153" s="38"/>
      <c r="C1153" s="38"/>
    </row>
    <row r="1154" spans="2:11" s="33" customFormat="1" ht="18" customHeight="1">
      <c r="B1154" s="39"/>
      <c r="C1154" s="40"/>
      <c r="J1154" s="34"/>
      <c r="K1154" s="35"/>
    </row>
    <row r="1155" spans="2:11" s="33" customFormat="1" ht="18" customHeight="1">
      <c r="B1155" s="39"/>
      <c r="C1155" s="40"/>
      <c r="J1155" s="34"/>
      <c r="K1155" s="35"/>
    </row>
    <row r="1156" spans="1:3" s="36" customFormat="1" ht="14.25">
      <c r="A1156" s="33"/>
      <c r="B1156" s="33"/>
      <c r="C1156" s="33"/>
    </row>
    <row r="1157" s="33" customFormat="1" ht="10.5"/>
    <row r="1158" s="33" customFormat="1" ht="19.5" customHeight="1">
      <c r="B1158" s="37"/>
    </row>
    <row r="1159" s="38" customFormat="1" ht="10.5"/>
    <row r="1160" spans="2:11" s="33" customFormat="1" ht="18" customHeight="1">
      <c r="B1160" s="39"/>
      <c r="C1160" s="40"/>
      <c r="D1160" s="34"/>
      <c r="E1160" s="39"/>
      <c r="F1160" s="34"/>
      <c r="G1160" s="42"/>
      <c r="H1160" s="34"/>
      <c r="I1160" s="39"/>
      <c r="J1160" s="34"/>
      <c r="K1160" s="42"/>
    </row>
    <row r="1161" spans="2:11" s="33" customFormat="1" ht="18" customHeight="1">
      <c r="B1161" s="39"/>
      <c r="C1161" s="40"/>
      <c r="D1161" s="34"/>
      <c r="E1161" s="39"/>
      <c r="F1161" s="34"/>
      <c r="G1161" s="42"/>
      <c r="H1161" s="34"/>
      <c r="I1161" s="39"/>
      <c r="J1161" s="34"/>
      <c r="K1161" s="42"/>
    </row>
    <row r="1162" s="33" customFormat="1" ht="10.5"/>
    <row r="1163" spans="10:11" s="33" customFormat="1" ht="18" customHeight="1">
      <c r="J1163" s="34"/>
      <c r="K1163" s="35"/>
    </row>
    <row r="1164" s="33" customFormat="1" ht="19.5" customHeight="1"/>
    <row r="1165" spans="1:3" s="38" customFormat="1" ht="14.25">
      <c r="A1165" s="36"/>
      <c r="B1165" s="36"/>
      <c r="C1165" s="36"/>
    </row>
    <row r="1166" spans="4:11" s="33" customFormat="1" ht="18" customHeight="1">
      <c r="D1166" s="34"/>
      <c r="E1166" s="39"/>
      <c r="F1166" s="34"/>
      <c r="G1166" s="42"/>
      <c r="H1166" s="34"/>
      <c r="I1166" s="39"/>
      <c r="J1166" s="34"/>
      <c r="K1166" s="42"/>
    </row>
    <row r="1167" spans="2:11" s="33" customFormat="1" ht="18" customHeight="1">
      <c r="B1167" s="37"/>
      <c r="D1167" s="34"/>
      <c r="E1167" s="39"/>
      <c r="F1167" s="34"/>
      <c r="G1167" s="42"/>
      <c r="H1167" s="34"/>
      <c r="I1167" s="39"/>
      <c r="J1167" s="34"/>
      <c r="K1167" s="42"/>
    </row>
    <row r="1168" spans="1:3" s="33" customFormat="1" ht="10.5">
      <c r="A1168" s="38"/>
      <c r="B1168" s="38"/>
      <c r="C1168" s="38"/>
    </row>
    <row r="1169" spans="2:11" s="33" customFormat="1" ht="18" customHeight="1">
      <c r="B1169" s="39"/>
      <c r="C1169" s="40"/>
      <c r="J1169" s="34"/>
      <c r="K1169" s="35"/>
    </row>
    <row r="1170" spans="2:3" s="33" customFormat="1" ht="19.5" customHeight="1">
      <c r="B1170" s="39"/>
      <c r="C1170" s="40"/>
    </row>
    <row r="1171" spans="1:3" s="38" customFormat="1" ht="10.5">
      <c r="A1171" s="33"/>
      <c r="B1171" s="33"/>
      <c r="C1171" s="33"/>
    </row>
    <row r="1172" spans="4:11" s="33" customFormat="1" ht="18" customHeight="1">
      <c r="D1172" s="34"/>
      <c r="E1172" s="39"/>
      <c r="F1172" s="34"/>
      <c r="G1172" s="42"/>
      <c r="H1172" s="34"/>
      <c r="I1172" s="39"/>
      <c r="J1172" s="34"/>
      <c r="K1172" s="42"/>
    </row>
    <row r="1173" spans="2:11" s="33" customFormat="1" ht="18" customHeight="1">
      <c r="B1173" s="37"/>
      <c r="D1173" s="34"/>
      <c r="E1173" s="39"/>
      <c r="F1173" s="34"/>
      <c r="G1173" s="42"/>
      <c r="H1173" s="34"/>
      <c r="I1173" s="39"/>
      <c r="J1173" s="34"/>
      <c r="K1173" s="42"/>
    </row>
    <row r="1174" spans="1:3" s="33" customFormat="1" ht="10.5">
      <c r="A1174" s="38"/>
      <c r="B1174" s="38"/>
      <c r="C1174" s="38"/>
    </row>
    <row r="1175" spans="2:11" s="33" customFormat="1" ht="18" customHeight="1">
      <c r="B1175" s="39"/>
      <c r="C1175" s="40"/>
      <c r="J1175" s="34"/>
      <c r="K1175" s="35"/>
    </row>
    <row r="1176" spans="2:3" s="33" customFormat="1" ht="19.5" customHeight="1">
      <c r="B1176" s="39"/>
      <c r="C1176" s="40"/>
    </row>
    <row r="1177" spans="1:3" s="38" customFormat="1" ht="10.5">
      <c r="A1177" s="33"/>
      <c r="B1177" s="33"/>
      <c r="C1177" s="33"/>
    </row>
    <row r="1178" spans="4:11" s="33" customFormat="1" ht="18" customHeight="1">
      <c r="D1178" s="34"/>
      <c r="E1178" s="39"/>
      <c r="F1178" s="34"/>
      <c r="G1178" s="42"/>
      <c r="H1178" s="34"/>
      <c r="I1178" s="39"/>
      <c r="J1178" s="34"/>
      <c r="K1178" s="42"/>
    </row>
    <row r="1179" spans="2:11" s="33" customFormat="1" ht="18" customHeight="1">
      <c r="B1179" s="37"/>
      <c r="D1179" s="34"/>
      <c r="E1179" s="39"/>
      <c r="F1179" s="34"/>
      <c r="G1179" s="42"/>
      <c r="H1179" s="34"/>
      <c r="I1179" s="39"/>
      <c r="J1179" s="34"/>
      <c r="K1179" s="42"/>
    </row>
    <row r="1180" spans="1:3" s="33" customFormat="1" ht="10.5">
      <c r="A1180" s="38"/>
      <c r="B1180" s="38"/>
      <c r="C1180" s="38"/>
    </row>
    <row r="1181" spans="2:11" s="33" customFormat="1" ht="18" customHeight="1">
      <c r="B1181" s="39"/>
      <c r="C1181" s="40"/>
      <c r="J1181" s="34"/>
      <c r="K1181" s="35"/>
    </row>
    <row r="1182" spans="2:11" s="33" customFormat="1" ht="18" customHeight="1">
      <c r="B1182" s="39"/>
      <c r="C1182" s="40"/>
      <c r="J1182" s="34"/>
      <c r="K1182" s="35"/>
    </row>
    <row r="1183" s="33" customFormat="1" ht="19.5" customHeight="1"/>
    <row r="1184" s="33" customFormat="1" ht="19.5" customHeight="1"/>
    <row r="1185" s="33" customFormat="1" ht="19.5" customHeight="1">
      <c r="B1185" s="37"/>
    </row>
    <row r="1186" spans="1:3" s="33" customFormat="1" ht="19.5" customHeight="1">
      <c r="A1186" s="38"/>
      <c r="B1186" s="38"/>
      <c r="C1186" s="38"/>
    </row>
    <row r="1187" spans="2:11" s="33" customFormat="1" ht="19.5" customHeight="1">
      <c r="B1187" s="39"/>
      <c r="C1187" s="40"/>
      <c r="J1187" s="34"/>
      <c r="K1187" s="35"/>
    </row>
    <row r="1188" spans="2:11" s="33" customFormat="1" ht="19.5" customHeight="1">
      <c r="B1188" s="39"/>
      <c r="C1188" s="40"/>
      <c r="J1188" s="34"/>
      <c r="K1188" s="35"/>
    </row>
    <row r="1189" s="33" customFormat="1" ht="10.5"/>
    <row r="1190" s="33" customFormat="1" ht="10.5"/>
    <row r="1191" s="33" customFormat="1" ht="10.5"/>
    <row r="1192" s="33" customFormat="1" ht="10.5"/>
    <row r="1193" s="33" customFormat="1" ht="10.5"/>
    <row r="1194" s="33" customFormat="1" ht="10.5"/>
    <row r="1195" s="33" customFormat="1" ht="10.5"/>
    <row r="1196" s="33" customFormat="1" ht="10.5"/>
    <row r="1197" s="33" customFormat="1" ht="10.5"/>
    <row r="1198" s="33" customFormat="1" ht="10.5"/>
    <row r="1199" s="33" customFormat="1" ht="10.5"/>
    <row r="1200" s="33" customFormat="1" ht="10.5"/>
    <row r="1201" s="33" customFormat="1" ht="10.5"/>
    <row r="1202" s="33" customFormat="1" ht="10.5"/>
    <row r="1203" s="33" customFormat="1" ht="10.5"/>
    <row r="1204" s="33" customFormat="1" ht="10.5"/>
    <row r="1205" s="33" customFormat="1" ht="10.5"/>
    <row r="1206" s="33" customFormat="1" ht="10.5"/>
    <row r="1207" s="33" customFormat="1" ht="10.5"/>
    <row r="1208" s="33" customFormat="1" ht="10.5"/>
    <row r="1209" s="33" customFormat="1" ht="10.5"/>
    <row r="1210" s="33" customFormat="1" ht="10.5"/>
    <row r="1211" s="33" customFormat="1" ht="10.5"/>
    <row r="1212" s="33" customFormat="1" ht="10.5"/>
    <row r="1213" s="33" customFormat="1" ht="10.5"/>
    <row r="1214" s="33" customFormat="1" ht="10.5"/>
    <row r="1215" s="33" customFormat="1" ht="10.5"/>
    <row r="1216" s="33" customFormat="1" ht="10.5"/>
    <row r="1217" s="33" customFormat="1" ht="10.5"/>
    <row r="1218" s="33" customFormat="1" ht="10.5"/>
    <row r="1219" s="33" customFormat="1" ht="10.5"/>
    <row r="1220" s="33" customFormat="1" ht="10.5"/>
    <row r="1221" s="33" customFormat="1" ht="10.5"/>
    <row r="1222" s="33" customFormat="1" ht="10.5"/>
    <row r="1223" s="33" customFormat="1" ht="10.5"/>
    <row r="1224" s="33" customFormat="1" ht="10.5"/>
    <row r="1225" s="33" customFormat="1" ht="10.5"/>
    <row r="1226" s="33" customFormat="1" ht="10.5"/>
    <row r="1227" s="33" customFormat="1" ht="10.5"/>
    <row r="1228" s="33" customFormat="1" ht="10.5"/>
    <row r="1229" s="33" customFormat="1" ht="10.5"/>
    <row r="1230" s="33" customFormat="1" ht="10.5"/>
    <row r="1231" s="33" customFormat="1" ht="10.5"/>
    <row r="1232" s="33" customFormat="1" ht="10.5"/>
    <row r="1233" s="33" customFormat="1" ht="10.5"/>
    <row r="1234" s="33" customFormat="1" ht="10.5"/>
    <row r="1235" s="33" customFormat="1" ht="10.5"/>
    <row r="1236" s="33" customFormat="1" ht="10.5"/>
    <row r="1237" s="33" customFormat="1" ht="10.5"/>
    <row r="1238" s="33" customFormat="1" ht="10.5"/>
    <row r="1239" s="33" customFormat="1" ht="10.5"/>
    <row r="1240" s="33" customFormat="1" ht="10.5"/>
    <row r="1241" s="33" customFormat="1" ht="10.5"/>
    <row r="1242" s="33" customFormat="1" ht="10.5"/>
    <row r="1243" s="33" customFormat="1" ht="10.5"/>
    <row r="1244" s="33" customFormat="1" ht="10.5"/>
    <row r="1245" s="33" customFormat="1" ht="10.5"/>
    <row r="1246" s="33" customFormat="1" ht="10.5"/>
    <row r="1247" s="33" customFormat="1" ht="10.5"/>
    <row r="1248" s="33" customFormat="1" ht="10.5"/>
    <row r="1249" s="33" customFormat="1" ht="10.5"/>
    <row r="1250" s="33" customFormat="1" ht="10.5"/>
    <row r="1251" s="33" customFormat="1" ht="10.5"/>
    <row r="1252" s="33" customFormat="1" ht="10.5"/>
    <row r="1253" s="33" customFormat="1" ht="10.5"/>
    <row r="1254" s="33" customFormat="1" ht="10.5"/>
    <row r="1255" s="33" customFormat="1" ht="10.5"/>
    <row r="1256" s="33" customFormat="1" ht="10.5"/>
    <row r="1257" s="33" customFormat="1" ht="10.5"/>
    <row r="1258" s="33" customFormat="1" ht="10.5"/>
    <row r="1259" s="33" customFormat="1" ht="10.5"/>
    <row r="1260" s="33" customFormat="1" ht="10.5"/>
    <row r="1261" s="33" customFormat="1" ht="10.5"/>
    <row r="1262" s="33" customFormat="1" ht="10.5"/>
    <row r="1263" s="33" customFormat="1" ht="10.5"/>
    <row r="1264" s="33" customFormat="1" ht="10.5"/>
    <row r="1265" s="33" customFormat="1" ht="10.5"/>
    <row r="1266" s="33" customFormat="1" ht="10.5"/>
    <row r="1267" s="33" customFormat="1" ht="10.5"/>
    <row r="1268" s="33" customFormat="1" ht="10.5"/>
    <row r="1269" s="33" customFormat="1" ht="10.5"/>
    <row r="1270" s="33" customFormat="1" ht="10.5"/>
    <row r="1271" s="33" customFormat="1" ht="10.5"/>
    <row r="1272" s="33" customFormat="1" ht="10.5"/>
    <row r="1273" s="33" customFormat="1" ht="10.5"/>
    <row r="1274" s="33" customFormat="1" ht="10.5"/>
    <row r="1275" s="33" customFormat="1" ht="10.5"/>
    <row r="1276" s="33" customFormat="1" ht="10.5"/>
    <row r="1277" s="33" customFormat="1" ht="10.5"/>
    <row r="1278" s="33" customFormat="1" ht="10.5"/>
    <row r="1279" s="33" customFormat="1" ht="10.5"/>
    <row r="1280" s="33" customFormat="1" ht="10.5"/>
    <row r="1281" s="33" customFormat="1" ht="10.5"/>
    <row r="1282" s="33" customFormat="1" ht="10.5"/>
    <row r="1283" s="33" customFormat="1" ht="10.5"/>
    <row r="1284" s="33" customFormat="1" ht="10.5"/>
    <row r="1285" s="33" customFormat="1" ht="10.5"/>
    <row r="1286" s="33" customFormat="1" ht="10.5"/>
    <row r="1287" s="33" customFormat="1" ht="10.5"/>
    <row r="1288" s="33" customFormat="1" ht="10.5"/>
    <row r="1289" s="33" customFormat="1" ht="10.5"/>
    <row r="1290" s="33" customFormat="1" ht="10.5"/>
    <row r="1291" s="33" customFormat="1" ht="10.5"/>
    <row r="1292" s="33" customFormat="1" ht="10.5"/>
    <row r="1293" s="33" customFormat="1" ht="10.5"/>
    <row r="1294" s="33" customFormat="1" ht="10.5"/>
    <row r="1295" s="33" customFormat="1" ht="10.5"/>
    <row r="1296" s="33" customFormat="1" ht="10.5"/>
    <row r="1297" s="33" customFormat="1" ht="10.5"/>
    <row r="1298" s="33" customFormat="1" ht="10.5"/>
    <row r="1299" s="33" customFormat="1" ht="10.5"/>
    <row r="1300" s="33" customFormat="1" ht="10.5"/>
    <row r="1301" s="33" customFormat="1" ht="10.5"/>
    <row r="1302" s="33" customFormat="1" ht="10.5"/>
    <row r="1303" s="33" customFormat="1" ht="10.5"/>
    <row r="1304" s="33" customFormat="1" ht="10.5"/>
    <row r="1305" s="33" customFormat="1" ht="10.5"/>
    <row r="1306" s="33" customFormat="1" ht="10.5"/>
    <row r="1307" s="33" customFormat="1" ht="10.5"/>
    <row r="1308" s="33" customFormat="1" ht="10.5"/>
    <row r="1309" s="33" customFormat="1" ht="10.5"/>
    <row r="1310" s="33" customFormat="1" ht="10.5"/>
    <row r="1311" s="33" customFormat="1" ht="10.5"/>
    <row r="1312" s="33" customFormat="1" ht="10.5"/>
    <row r="1313" s="33" customFormat="1" ht="10.5"/>
    <row r="1314" s="33" customFormat="1" ht="10.5"/>
    <row r="1315" s="33" customFormat="1" ht="10.5"/>
    <row r="1316" s="33" customFormat="1" ht="10.5"/>
    <row r="1317" s="33" customFormat="1" ht="10.5"/>
    <row r="1318" s="33" customFormat="1" ht="10.5"/>
    <row r="1319" s="33" customFormat="1" ht="10.5"/>
    <row r="1320" s="33" customFormat="1" ht="10.5"/>
    <row r="1321" s="33" customFormat="1" ht="10.5"/>
    <row r="1322" s="33" customFormat="1" ht="10.5"/>
    <row r="1323" s="33" customFormat="1" ht="10.5"/>
    <row r="1324" s="33" customFormat="1" ht="10.5"/>
    <row r="1325" s="33" customFormat="1" ht="10.5"/>
    <row r="1326" s="33" customFormat="1" ht="10.5"/>
    <row r="1327" s="33" customFormat="1" ht="10.5"/>
    <row r="1328" s="33" customFormat="1" ht="10.5"/>
    <row r="1329" s="33" customFormat="1" ht="10.5"/>
    <row r="1330" s="33" customFormat="1" ht="10.5"/>
    <row r="1331" s="33" customFormat="1" ht="10.5"/>
    <row r="1332" s="33" customFormat="1" ht="10.5"/>
    <row r="1333" s="33" customFormat="1" ht="10.5"/>
    <row r="1334" s="33" customFormat="1" ht="10.5"/>
    <row r="1335" s="33" customFormat="1" ht="10.5"/>
    <row r="1336" s="33" customFormat="1" ht="10.5"/>
    <row r="1337" s="33" customFormat="1" ht="10.5"/>
    <row r="1338" s="33" customFormat="1" ht="10.5"/>
    <row r="1339" s="33" customFormat="1" ht="10.5"/>
    <row r="1340" s="33" customFormat="1" ht="10.5"/>
    <row r="1341" s="33" customFormat="1" ht="10.5"/>
    <row r="1342" s="33" customFormat="1" ht="10.5"/>
    <row r="1343" s="33" customFormat="1" ht="10.5"/>
    <row r="1344" s="33" customFormat="1" ht="10.5"/>
    <row r="1345" s="33" customFormat="1" ht="10.5"/>
    <row r="1346" s="33" customFormat="1" ht="10.5"/>
    <row r="1347" s="33" customFormat="1" ht="10.5"/>
    <row r="1348" s="33" customFormat="1" ht="10.5"/>
    <row r="1349" s="33" customFormat="1" ht="10.5"/>
    <row r="1350" s="33" customFormat="1" ht="10.5"/>
    <row r="1351" s="33" customFormat="1" ht="10.5"/>
    <row r="1352" s="33" customFormat="1" ht="10.5"/>
    <row r="1353" s="33" customFormat="1" ht="10.5"/>
    <row r="1354" s="33" customFormat="1" ht="10.5"/>
    <row r="1355" s="33" customFormat="1" ht="10.5"/>
    <row r="1356" s="33" customFormat="1" ht="10.5"/>
    <row r="1357" s="33" customFormat="1" ht="10.5"/>
    <row r="1358" s="33" customFormat="1" ht="10.5"/>
    <row r="1359" s="33" customFormat="1" ht="10.5"/>
    <row r="1360" s="33" customFormat="1" ht="10.5"/>
    <row r="1361" s="33" customFormat="1" ht="10.5"/>
    <row r="1362" s="33" customFormat="1" ht="10.5"/>
    <row r="1363" s="33" customFormat="1" ht="10.5"/>
    <row r="1364" s="33" customFormat="1" ht="10.5"/>
    <row r="1365" s="33" customFormat="1" ht="10.5"/>
    <row r="1366" s="33" customFormat="1" ht="10.5"/>
    <row r="1367" s="33" customFormat="1" ht="10.5"/>
    <row r="1368" s="33" customFormat="1" ht="10.5"/>
    <row r="1369" s="33" customFormat="1" ht="10.5"/>
    <row r="1370" s="33" customFormat="1" ht="10.5"/>
    <row r="1371" s="33" customFormat="1" ht="10.5"/>
    <row r="1372" s="33" customFormat="1" ht="10.5"/>
    <row r="1373" s="33" customFormat="1" ht="10.5"/>
    <row r="1374" s="33" customFormat="1" ht="10.5"/>
    <row r="1375" s="33" customFormat="1" ht="10.5"/>
    <row r="1376" s="33" customFormat="1" ht="10.5"/>
    <row r="1377" s="33" customFormat="1" ht="10.5"/>
    <row r="1378" s="33" customFormat="1" ht="10.5"/>
    <row r="1379" s="33" customFormat="1" ht="10.5"/>
    <row r="1380" s="33" customFormat="1" ht="10.5"/>
    <row r="1381" s="33" customFormat="1" ht="10.5"/>
    <row r="1382" s="33" customFormat="1" ht="10.5"/>
    <row r="1383" s="33" customFormat="1" ht="10.5"/>
    <row r="1384" s="33" customFormat="1" ht="10.5"/>
    <row r="1385" s="33" customFormat="1" ht="10.5"/>
    <row r="1386" s="33" customFormat="1" ht="10.5"/>
    <row r="1387" s="33" customFormat="1" ht="10.5"/>
    <row r="1388" s="33" customFormat="1" ht="10.5"/>
    <row r="1389" s="33" customFormat="1" ht="10.5"/>
    <row r="1390" s="33" customFormat="1" ht="10.5"/>
    <row r="1391" s="33" customFormat="1" ht="10.5"/>
    <row r="1392" s="33" customFormat="1" ht="10.5"/>
    <row r="1393" s="33" customFormat="1" ht="10.5"/>
    <row r="1394" s="33" customFormat="1" ht="10.5"/>
    <row r="1395" s="33" customFormat="1" ht="10.5"/>
    <row r="1396" s="33" customFormat="1" ht="10.5"/>
    <row r="1397" s="33" customFormat="1" ht="10.5"/>
    <row r="1398" s="33" customFormat="1" ht="10.5"/>
    <row r="1399" s="33" customFormat="1" ht="10.5"/>
    <row r="1400" s="33" customFormat="1" ht="10.5"/>
    <row r="1401" s="33" customFormat="1" ht="10.5"/>
    <row r="1402" s="33" customFormat="1" ht="10.5"/>
    <row r="1403" s="33" customFormat="1" ht="10.5"/>
    <row r="1404" s="33" customFormat="1" ht="10.5"/>
    <row r="1405" s="33" customFormat="1" ht="10.5"/>
    <row r="1406" s="33" customFormat="1" ht="10.5"/>
    <row r="1407" s="33" customFormat="1" ht="10.5"/>
    <row r="1408" s="33" customFormat="1" ht="10.5"/>
    <row r="1409" s="33" customFormat="1" ht="10.5"/>
    <row r="1410" s="33" customFormat="1" ht="10.5"/>
    <row r="1411" s="33" customFormat="1" ht="10.5"/>
    <row r="1412" s="33" customFormat="1" ht="10.5"/>
    <row r="1413" s="33" customFormat="1" ht="10.5"/>
    <row r="1414" s="33" customFormat="1" ht="10.5"/>
    <row r="1415" s="33" customFormat="1" ht="10.5"/>
    <row r="1416" s="33" customFormat="1" ht="10.5"/>
    <row r="1417" s="33" customFormat="1" ht="10.5"/>
    <row r="1418" s="33" customFormat="1" ht="10.5"/>
    <row r="1419" s="33" customFormat="1" ht="10.5"/>
    <row r="1420" s="33" customFormat="1" ht="10.5"/>
    <row r="1421" s="33" customFormat="1" ht="10.5"/>
    <row r="1422" s="33" customFormat="1" ht="10.5"/>
    <row r="1423" s="33" customFormat="1" ht="10.5"/>
    <row r="1424" s="33" customFormat="1" ht="10.5"/>
    <row r="1425" s="33" customFormat="1" ht="10.5"/>
    <row r="1426" s="33" customFormat="1" ht="10.5"/>
    <row r="1427" s="33" customFormat="1" ht="10.5"/>
    <row r="1428" s="33" customFormat="1" ht="10.5"/>
    <row r="1429" s="33" customFormat="1" ht="10.5"/>
    <row r="1430" s="33" customFormat="1" ht="10.5"/>
    <row r="1431" s="33" customFormat="1" ht="10.5"/>
    <row r="1432" s="33" customFormat="1" ht="10.5"/>
    <row r="1433" s="33" customFormat="1" ht="10.5"/>
    <row r="1434" s="33" customFormat="1" ht="10.5"/>
    <row r="1435" s="33" customFormat="1" ht="10.5"/>
    <row r="1436" s="33" customFormat="1" ht="10.5"/>
    <row r="1437" s="33" customFormat="1" ht="10.5"/>
    <row r="1438" s="33" customFormat="1" ht="10.5"/>
    <row r="1439" s="33" customFormat="1" ht="10.5"/>
    <row r="1440" s="33" customFormat="1" ht="10.5"/>
    <row r="1441" s="33" customFormat="1" ht="10.5"/>
    <row r="1442" s="33" customFormat="1" ht="10.5"/>
    <row r="1443" s="33" customFormat="1" ht="10.5"/>
    <row r="1444" s="33" customFormat="1" ht="10.5"/>
    <row r="1445" s="33" customFormat="1" ht="10.5"/>
    <row r="1446" s="33" customFormat="1" ht="10.5"/>
    <row r="1447" s="33" customFormat="1" ht="10.5"/>
    <row r="1448" s="33" customFormat="1" ht="10.5"/>
    <row r="1449" s="33" customFormat="1" ht="10.5"/>
    <row r="1450" s="33" customFormat="1" ht="10.5"/>
    <row r="1451" s="33" customFormat="1" ht="10.5"/>
    <row r="1452" s="33" customFormat="1" ht="10.5"/>
    <row r="1453" s="33" customFormat="1" ht="10.5"/>
    <row r="1454" s="33" customFormat="1" ht="10.5"/>
    <row r="1455" s="33" customFormat="1" ht="10.5"/>
    <row r="1456" s="33" customFormat="1" ht="10.5"/>
    <row r="1457" s="33" customFormat="1" ht="10.5"/>
    <row r="1458" s="33" customFormat="1" ht="10.5"/>
    <row r="1459" s="33" customFormat="1" ht="10.5"/>
    <row r="1460" s="33" customFormat="1" ht="10.5"/>
    <row r="1461" s="33" customFormat="1" ht="10.5"/>
    <row r="1462" s="33" customFormat="1" ht="10.5"/>
    <row r="1463" s="33" customFormat="1" ht="10.5"/>
    <row r="1464" s="33" customFormat="1" ht="10.5"/>
    <row r="1465" s="33" customFormat="1" ht="10.5"/>
    <row r="1466" s="33" customFormat="1" ht="10.5"/>
    <row r="1467" s="33" customFormat="1" ht="10.5"/>
    <row r="1468" s="33" customFormat="1" ht="10.5"/>
    <row r="1469" s="33" customFormat="1" ht="10.5"/>
    <row r="1470" s="33" customFormat="1" ht="10.5"/>
    <row r="1471" s="33" customFormat="1" ht="10.5"/>
    <row r="1472" s="33" customFormat="1" ht="10.5"/>
    <row r="1473" s="33" customFormat="1" ht="10.5"/>
    <row r="1474" s="33" customFormat="1" ht="10.5"/>
    <row r="1475" s="33" customFormat="1" ht="10.5"/>
    <row r="1476" s="33" customFormat="1" ht="10.5"/>
    <row r="1477" s="33" customFormat="1" ht="10.5"/>
    <row r="1478" s="33" customFormat="1" ht="10.5"/>
    <row r="1479" s="33" customFormat="1" ht="10.5"/>
    <row r="1480" s="33" customFormat="1" ht="10.5"/>
    <row r="1481" s="33" customFormat="1" ht="10.5"/>
    <row r="1482" s="33" customFormat="1" ht="10.5"/>
    <row r="1483" s="33" customFormat="1" ht="10.5"/>
    <row r="1484" s="33" customFormat="1" ht="10.5"/>
    <row r="1485" s="33" customFormat="1" ht="10.5"/>
    <row r="1486" s="33" customFormat="1" ht="10.5"/>
    <row r="1487" s="33" customFormat="1" ht="10.5"/>
    <row r="1488" s="33" customFormat="1" ht="10.5"/>
    <row r="1489" s="33" customFormat="1" ht="10.5"/>
    <row r="1490" s="33" customFormat="1" ht="10.5"/>
    <row r="1491" s="33" customFormat="1" ht="10.5"/>
    <row r="1492" s="33" customFormat="1" ht="10.5"/>
    <row r="1493" s="33" customFormat="1" ht="10.5"/>
    <row r="1494" s="33" customFormat="1" ht="10.5"/>
    <row r="1495" s="33" customFormat="1" ht="10.5"/>
    <row r="1496" s="33" customFormat="1" ht="10.5"/>
    <row r="1497" s="33" customFormat="1" ht="10.5"/>
    <row r="1498" s="33" customFormat="1" ht="10.5"/>
    <row r="1499" s="33" customFormat="1" ht="10.5"/>
    <row r="1500" s="33" customFormat="1" ht="10.5"/>
    <row r="1501" s="33" customFormat="1" ht="10.5"/>
    <row r="1502" s="33" customFormat="1" ht="10.5"/>
    <row r="1503" s="33" customFormat="1" ht="10.5"/>
    <row r="1504" s="33" customFormat="1" ht="10.5"/>
    <row r="1505" s="33" customFormat="1" ht="10.5"/>
    <row r="1506" s="33" customFormat="1" ht="10.5"/>
    <row r="1507" s="33" customFormat="1" ht="10.5"/>
    <row r="1508" s="33" customFormat="1" ht="10.5"/>
    <row r="1509" s="33" customFormat="1" ht="10.5"/>
    <row r="1510" s="33" customFormat="1" ht="10.5"/>
    <row r="1511" s="33" customFormat="1" ht="10.5"/>
    <row r="1512" s="33" customFormat="1" ht="10.5"/>
    <row r="1513" s="33" customFormat="1" ht="10.5"/>
    <row r="1514" s="33" customFormat="1" ht="10.5"/>
    <row r="1515" s="33" customFormat="1" ht="10.5"/>
    <row r="1516" s="33" customFormat="1" ht="10.5"/>
    <row r="1517" s="33" customFormat="1" ht="10.5"/>
    <row r="1518" s="33" customFormat="1" ht="10.5"/>
    <row r="1519" s="33" customFormat="1" ht="10.5"/>
    <row r="1520" s="33" customFormat="1" ht="10.5"/>
    <row r="1521" s="33" customFormat="1" ht="10.5"/>
    <row r="1522" s="33" customFormat="1" ht="10.5"/>
    <row r="1523" s="33" customFormat="1" ht="10.5"/>
    <row r="1524" s="33" customFormat="1" ht="10.5"/>
    <row r="1525" s="33" customFormat="1" ht="10.5"/>
    <row r="1526" s="33" customFormat="1" ht="10.5"/>
    <row r="1527" s="33" customFormat="1" ht="10.5"/>
    <row r="1528" s="33" customFormat="1" ht="10.5"/>
    <row r="1529" s="33" customFormat="1" ht="10.5"/>
    <row r="1530" s="33" customFormat="1" ht="10.5"/>
    <row r="1531" s="33" customFormat="1" ht="10.5"/>
    <row r="1532" s="33" customFormat="1" ht="10.5"/>
    <row r="1533" s="33" customFormat="1" ht="10.5"/>
    <row r="1534" s="33" customFormat="1" ht="10.5"/>
    <row r="1535" s="33" customFormat="1" ht="10.5"/>
    <row r="1536" s="33" customFormat="1" ht="10.5"/>
    <row r="1537" s="33" customFormat="1" ht="10.5"/>
    <row r="1538" s="33" customFormat="1" ht="10.5"/>
    <row r="1539" s="33" customFormat="1" ht="10.5"/>
    <row r="1540" s="33" customFormat="1" ht="10.5"/>
    <row r="1541" s="33" customFormat="1" ht="10.5"/>
    <row r="1542" s="33" customFormat="1" ht="10.5"/>
    <row r="1543" s="33" customFormat="1" ht="10.5"/>
    <row r="1544" s="33" customFormat="1" ht="10.5"/>
    <row r="1545" s="33" customFormat="1" ht="10.5"/>
    <row r="1546" s="33" customFormat="1" ht="10.5"/>
    <row r="1547" s="33" customFormat="1" ht="10.5"/>
    <row r="1548" s="33" customFormat="1" ht="10.5"/>
    <row r="1549" s="33" customFormat="1" ht="10.5"/>
    <row r="1550" s="33" customFormat="1" ht="10.5"/>
    <row r="1551" s="33" customFormat="1" ht="10.5"/>
    <row r="1552" s="33" customFormat="1" ht="10.5"/>
    <row r="1553" s="33" customFormat="1" ht="10.5"/>
    <row r="1554" s="33" customFormat="1" ht="10.5"/>
    <row r="1555" s="33" customFormat="1" ht="10.5"/>
    <row r="1556" s="33" customFormat="1" ht="10.5"/>
    <row r="1557" s="33" customFormat="1" ht="10.5"/>
    <row r="1558" s="33" customFormat="1" ht="10.5"/>
    <row r="1559" s="33" customFormat="1" ht="10.5"/>
    <row r="1560" s="33" customFormat="1" ht="10.5"/>
    <row r="1561" s="33" customFormat="1" ht="10.5"/>
    <row r="1562" s="33" customFormat="1" ht="10.5"/>
    <row r="1563" s="33" customFormat="1" ht="10.5"/>
    <row r="1564" s="33" customFormat="1" ht="10.5"/>
    <row r="1565" s="33" customFormat="1" ht="10.5"/>
    <row r="1566" s="33" customFormat="1" ht="10.5"/>
    <row r="1567" s="33" customFormat="1" ht="10.5"/>
    <row r="1568" s="33" customFormat="1" ht="10.5"/>
    <row r="1569" s="33" customFormat="1" ht="10.5"/>
    <row r="1570" s="33" customFormat="1" ht="10.5"/>
    <row r="1571" s="33" customFormat="1" ht="10.5"/>
    <row r="1572" s="33" customFormat="1" ht="10.5"/>
    <row r="1573" s="33" customFormat="1" ht="10.5"/>
    <row r="1574" s="33" customFormat="1" ht="10.5"/>
    <row r="1575" s="33" customFormat="1" ht="10.5"/>
    <row r="1576" s="33" customFormat="1" ht="10.5"/>
    <row r="1577" s="33" customFormat="1" ht="10.5"/>
    <row r="1578" s="33" customFormat="1" ht="10.5"/>
    <row r="1579" s="33" customFormat="1" ht="10.5"/>
    <row r="1580" s="33" customFormat="1" ht="10.5"/>
    <row r="1581" s="33" customFormat="1" ht="10.5"/>
    <row r="1582" s="33" customFormat="1" ht="10.5"/>
    <row r="1583" s="33" customFormat="1" ht="10.5"/>
    <row r="1584" s="33" customFormat="1" ht="10.5"/>
    <row r="1585" s="33" customFormat="1" ht="10.5"/>
    <row r="1586" s="33" customFormat="1" ht="10.5"/>
    <row r="1587" s="33" customFormat="1" ht="10.5"/>
    <row r="1588" s="33" customFormat="1" ht="10.5"/>
    <row r="1589" s="33" customFormat="1" ht="10.5"/>
    <row r="1590" s="33" customFormat="1" ht="10.5"/>
    <row r="1591" s="33" customFormat="1" ht="10.5"/>
    <row r="1592" s="33" customFormat="1" ht="10.5"/>
    <row r="1593" s="33" customFormat="1" ht="10.5"/>
    <row r="1594" s="33" customFormat="1" ht="10.5"/>
    <row r="1595" s="33" customFormat="1" ht="10.5"/>
    <row r="1596" s="33" customFormat="1" ht="10.5"/>
    <row r="1597" s="33" customFormat="1" ht="10.5"/>
    <row r="1598" s="33" customFormat="1" ht="10.5"/>
    <row r="1599" s="33" customFormat="1" ht="10.5"/>
    <row r="1600" s="33" customFormat="1" ht="10.5"/>
    <row r="1601" s="33" customFormat="1" ht="10.5"/>
    <row r="1602" s="33" customFormat="1" ht="10.5"/>
    <row r="1603" s="33" customFormat="1" ht="10.5"/>
    <row r="1604" s="33" customFormat="1" ht="10.5"/>
    <row r="1605" s="33" customFormat="1" ht="10.5"/>
    <row r="1606" s="33" customFormat="1" ht="10.5"/>
    <row r="1607" s="33" customFormat="1" ht="10.5"/>
    <row r="1608" s="33" customFormat="1" ht="10.5"/>
    <row r="1609" s="33" customFormat="1" ht="10.5"/>
    <row r="1610" s="33" customFormat="1" ht="10.5"/>
    <row r="1611" s="33" customFormat="1" ht="10.5"/>
    <row r="1612" s="33" customFormat="1" ht="10.5"/>
    <row r="1613" s="33" customFormat="1" ht="10.5"/>
    <row r="1614" s="33" customFormat="1" ht="10.5"/>
    <row r="1615" s="33" customFormat="1" ht="10.5"/>
    <row r="1616" s="33" customFormat="1" ht="10.5"/>
    <row r="1617" s="33" customFormat="1" ht="10.5"/>
    <row r="1618" s="33" customFormat="1" ht="10.5"/>
    <row r="1619" s="33" customFormat="1" ht="10.5"/>
    <row r="1620" s="33" customFormat="1" ht="10.5"/>
    <row r="1621" s="33" customFormat="1" ht="10.5"/>
    <row r="1622" s="33" customFormat="1" ht="10.5"/>
    <row r="1623" s="33" customFormat="1" ht="10.5"/>
    <row r="1624" s="33" customFormat="1" ht="10.5"/>
    <row r="1625" s="33" customFormat="1" ht="10.5"/>
    <row r="1626" s="33" customFormat="1" ht="10.5"/>
    <row r="1627" s="33" customFormat="1" ht="10.5"/>
    <row r="1628" s="33" customFormat="1" ht="10.5"/>
    <row r="1629" s="33" customFormat="1" ht="10.5"/>
    <row r="1630" s="33" customFormat="1" ht="10.5"/>
    <row r="1631" s="33" customFormat="1" ht="10.5"/>
    <row r="1632" s="33" customFormat="1" ht="10.5"/>
    <row r="1633" s="33" customFormat="1" ht="10.5"/>
    <row r="1634" s="33" customFormat="1" ht="10.5"/>
    <row r="1635" s="33" customFormat="1" ht="10.5"/>
    <row r="1636" s="33" customFormat="1" ht="10.5"/>
    <row r="1637" s="33" customFormat="1" ht="10.5"/>
    <row r="1638" s="33" customFormat="1" ht="10.5"/>
    <row r="1639" s="33" customFormat="1" ht="10.5"/>
    <row r="1640" s="33" customFormat="1" ht="10.5"/>
    <row r="1641" s="33" customFormat="1" ht="10.5"/>
    <row r="1642" s="33" customFormat="1" ht="10.5"/>
    <row r="1643" s="33" customFormat="1" ht="10.5"/>
    <row r="1644" s="33" customFormat="1" ht="10.5"/>
    <row r="1645" s="33" customFormat="1" ht="10.5"/>
    <row r="1646" s="33" customFormat="1" ht="10.5"/>
    <row r="1647" s="33" customFormat="1" ht="10.5"/>
    <row r="1648" s="33" customFormat="1" ht="10.5"/>
    <row r="1649" s="33" customFormat="1" ht="10.5"/>
    <row r="1650" s="33" customFormat="1" ht="10.5"/>
    <row r="1651" s="33" customFormat="1" ht="10.5"/>
    <row r="1652" s="33" customFormat="1" ht="10.5"/>
    <row r="1653" s="33" customFormat="1" ht="10.5"/>
    <row r="1654" s="33" customFormat="1" ht="10.5"/>
    <row r="1655" s="33" customFormat="1" ht="10.5"/>
    <row r="1656" s="33" customFormat="1" ht="10.5"/>
    <row r="1657" s="33" customFormat="1" ht="10.5"/>
    <row r="1658" s="33" customFormat="1" ht="10.5"/>
    <row r="1659" s="33" customFormat="1" ht="10.5"/>
    <row r="1660" s="33" customFormat="1" ht="10.5"/>
    <row r="1661" s="33" customFormat="1" ht="10.5"/>
    <row r="1662" s="33" customFormat="1" ht="10.5"/>
    <row r="1663" s="33" customFormat="1" ht="10.5"/>
    <row r="1664" s="33" customFormat="1" ht="10.5"/>
    <row r="1665" s="33" customFormat="1" ht="10.5"/>
    <row r="1666" s="33" customFormat="1" ht="10.5"/>
    <row r="1667" s="33" customFormat="1" ht="10.5"/>
    <row r="1668" s="33" customFormat="1" ht="10.5"/>
    <row r="1669" s="33" customFormat="1" ht="10.5"/>
    <row r="1670" s="33" customFormat="1" ht="10.5"/>
    <row r="1671" s="33" customFormat="1" ht="10.5"/>
    <row r="1672" s="33" customFormat="1" ht="10.5"/>
    <row r="1673" s="33" customFormat="1" ht="10.5"/>
    <row r="1674" s="33" customFormat="1" ht="10.5"/>
    <row r="1675" s="33" customFormat="1" ht="10.5"/>
    <row r="1676" s="33" customFormat="1" ht="10.5"/>
    <row r="1677" s="33" customFormat="1" ht="10.5"/>
    <row r="1678" s="33" customFormat="1" ht="10.5"/>
    <row r="1679" s="33" customFormat="1" ht="10.5"/>
    <row r="1680" s="33" customFormat="1" ht="10.5"/>
    <row r="1681" s="33" customFormat="1" ht="10.5"/>
    <row r="1682" s="33" customFormat="1" ht="10.5"/>
    <row r="1683" s="33" customFormat="1" ht="10.5"/>
    <row r="1684" s="33" customFormat="1" ht="10.5"/>
    <row r="1685" s="33" customFormat="1" ht="10.5"/>
    <row r="1686" s="33" customFormat="1" ht="10.5"/>
    <row r="1687" s="33" customFormat="1" ht="10.5"/>
    <row r="1688" s="33" customFormat="1" ht="10.5"/>
    <row r="1689" s="33" customFormat="1" ht="10.5"/>
    <row r="1690" s="33" customFormat="1" ht="10.5"/>
    <row r="1691" s="33" customFormat="1" ht="10.5"/>
    <row r="1692" s="33" customFormat="1" ht="10.5"/>
    <row r="1693" s="33" customFormat="1" ht="10.5"/>
    <row r="1694" s="33" customFormat="1" ht="10.5"/>
    <row r="1695" s="33" customFormat="1" ht="10.5"/>
    <row r="1696" s="33" customFormat="1" ht="10.5"/>
    <row r="1697" s="33" customFormat="1" ht="10.5"/>
    <row r="1698" s="33" customFormat="1" ht="10.5"/>
    <row r="1699" s="33" customFormat="1" ht="10.5"/>
    <row r="1700" s="33" customFormat="1" ht="10.5"/>
    <row r="1701" s="33" customFormat="1" ht="10.5"/>
    <row r="1702" s="33" customFormat="1" ht="10.5"/>
    <row r="1703" s="33" customFormat="1" ht="10.5"/>
    <row r="1704" s="33" customFormat="1" ht="10.5"/>
    <row r="1705" s="33" customFormat="1" ht="10.5"/>
    <row r="1706" s="33" customFormat="1" ht="10.5"/>
    <row r="1707" s="33" customFormat="1" ht="10.5"/>
    <row r="1708" s="33" customFormat="1" ht="10.5"/>
    <row r="1709" s="33" customFormat="1" ht="10.5"/>
    <row r="1710" s="33" customFormat="1" ht="10.5"/>
    <row r="1711" s="33" customFormat="1" ht="10.5"/>
    <row r="1712" s="33" customFormat="1" ht="10.5"/>
    <row r="1713" s="33" customFormat="1" ht="10.5"/>
    <row r="1714" s="33" customFormat="1" ht="10.5"/>
    <row r="1715" s="33" customFormat="1" ht="10.5"/>
    <row r="1716" s="33" customFormat="1" ht="10.5"/>
    <row r="1717" s="33" customFormat="1" ht="10.5"/>
    <row r="1718" s="33" customFormat="1" ht="10.5"/>
    <row r="1719" s="33" customFormat="1" ht="10.5"/>
    <row r="1720" s="33" customFormat="1" ht="10.5"/>
    <row r="1721" s="33" customFormat="1" ht="10.5"/>
    <row r="1722" s="33" customFormat="1" ht="10.5"/>
    <row r="1723" s="33" customFormat="1" ht="10.5"/>
    <row r="1724" s="33" customFormat="1" ht="10.5"/>
    <row r="1725" s="33" customFormat="1" ht="10.5"/>
    <row r="1726" s="33" customFormat="1" ht="10.5"/>
    <row r="1727" s="33" customFormat="1" ht="10.5"/>
    <row r="1728" s="33" customFormat="1" ht="10.5"/>
    <row r="1729" s="33" customFormat="1" ht="10.5"/>
    <row r="1730" s="33" customFormat="1" ht="10.5"/>
    <row r="1731" s="33" customFormat="1" ht="10.5"/>
    <row r="1732" s="33" customFormat="1" ht="10.5"/>
    <row r="1733" s="33" customFormat="1" ht="10.5"/>
    <row r="1734" s="33" customFormat="1" ht="10.5"/>
    <row r="1735" s="33" customFormat="1" ht="10.5"/>
    <row r="1736" s="33" customFormat="1" ht="10.5"/>
    <row r="1737" s="33" customFormat="1" ht="10.5"/>
    <row r="1738" s="33" customFormat="1" ht="10.5"/>
    <row r="1739" s="33" customFormat="1" ht="10.5"/>
    <row r="1740" s="33" customFormat="1" ht="10.5"/>
    <row r="1741" s="33" customFormat="1" ht="10.5"/>
    <row r="1742" s="33" customFormat="1" ht="10.5"/>
    <row r="1743" s="33" customFormat="1" ht="10.5"/>
    <row r="1744" s="33" customFormat="1" ht="10.5"/>
    <row r="1745" s="33" customFormat="1" ht="10.5"/>
    <row r="1746" s="33" customFormat="1" ht="10.5"/>
    <row r="1747" s="33" customFormat="1" ht="10.5"/>
    <row r="1748" s="33" customFormat="1" ht="10.5"/>
    <row r="1749" s="33" customFormat="1" ht="10.5"/>
    <row r="1750" s="33" customFormat="1" ht="10.5"/>
    <row r="1751" s="33" customFormat="1" ht="10.5"/>
    <row r="1752" s="33" customFormat="1" ht="10.5"/>
    <row r="1753" s="33" customFormat="1" ht="10.5"/>
    <row r="1754" s="33" customFormat="1" ht="10.5"/>
    <row r="1755" s="33" customFormat="1" ht="10.5"/>
    <row r="1756" s="33" customFormat="1" ht="10.5"/>
    <row r="1757" s="33" customFormat="1" ht="10.5"/>
    <row r="1758" s="33" customFormat="1" ht="10.5"/>
    <row r="1759" s="33" customFormat="1" ht="10.5"/>
    <row r="1760" s="33" customFormat="1" ht="10.5"/>
    <row r="1761" s="33" customFormat="1" ht="10.5"/>
    <row r="1762" s="33" customFormat="1" ht="10.5"/>
    <row r="1763" s="33" customFormat="1" ht="10.5"/>
    <row r="1764" s="33" customFormat="1" ht="10.5"/>
    <row r="1765" s="33" customFormat="1" ht="10.5"/>
    <row r="1766" s="33" customFormat="1" ht="10.5"/>
    <row r="1767" s="33" customFormat="1" ht="10.5"/>
    <row r="1768" s="33" customFormat="1" ht="10.5"/>
    <row r="1769" s="33" customFormat="1" ht="10.5"/>
    <row r="1770" s="33" customFormat="1" ht="10.5"/>
    <row r="1771" s="33" customFormat="1" ht="10.5"/>
    <row r="1772" s="33" customFormat="1" ht="10.5"/>
    <row r="1773" s="33" customFormat="1" ht="10.5"/>
    <row r="1774" s="33" customFormat="1" ht="10.5"/>
    <row r="1775" s="33" customFormat="1" ht="10.5"/>
    <row r="1776" s="33" customFormat="1" ht="10.5"/>
    <row r="1777" s="33" customFormat="1" ht="10.5"/>
    <row r="1778" s="33" customFormat="1" ht="10.5"/>
    <row r="1779" s="33" customFormat="1" ht="10.5"/>
    <row r="1780" s="33" customFormat="1" ht="10.5"/>
    <row r="1781" s="33" customFormat="1" ht="10.5"/>
    <row r="1782" s="33" customFormat="1" ht="10.5"/>
    <row r="1783" s="33" customFormat="1" ht="10.5"/>
    <row r="1784" s="33" customFormat="1" ht="10.5"/>
    <row r="1785" s="33" customFormat="1" ht="10.5"/>
    <row r="1786" s="33" customFormat="1" ht="10.5"/>
    <row r="1787" s="33" customFormat="1" ht="10.5"/>
    <row r="1788" s="33" customFormat="1" ht="10.5"/>
    <row r="1789" s="33" customFormat="1" ht="10.5"/>
    <row r="1790" s="33" customFormat="1" ht="10.5"/>
    <row r="1791" s="33" customFormat="1" ht="10.5"/>
    <row r="1792" s="33" customFormat="1" ht="10.5"/>
    <row r="1793" s="33" customFormat="1" ht="10.5"/>
    <row r="1794" s="33" customFormat="1" ht="10.5"/>
    <row r="1795" s="33" customFormat="1" ht="10.5"/>
    <row r="1796" s="33" customFormat="1" ht="10.5"/>
    <row r="1797" s="33" customFormat="1" ht="10.5"/>
    <row r="1798" s="33" customFormat="1" ht="10.5"/>
    <row r="1799" s="33" customFormat="1" ht="10.5"/>
    <row r="1800" s="33" customFormat="1" ht="10.5"/>
    <row r="1801" s="33" customFormat="1" ht="10.5"/>
    <row r="1802" s="33" customFormat="1" ht="10.5"/>
    <row r="1803" s="33" customFormat="1" ht="10.5"/>
    <row r="1804" s="33" customFormat="1" ht="10.5"/>
    <row r="1805" s="33" customFormat="1" ht="10.5"/>
    <row r="1806" s="33" customFormat="1" ht="10.5"/>
    <row r="1807" s="33" customFormat="1" ht="10.5"/>
    <row r="1808" s="33" customFormat="1" ht="10.5"/>
    <row r="1809" s="33" customFormat="1" ht="10.5"/>
    <row r="1810" s="33" customFormat="1" ht="10.5"/>
    <row r="1811" s="33" customFormat="1" ht="10.5"/>
    <row r="1812" s="33" customFormat="1" ht="10.5"/>
    <row r="1813" s="33" customFormat="1" ht="10.5"/>
    <row r="1814" s="33" customFormat="1" ht="10.5"/>
    <row r="1815" s="33" customFormat="1" ht="10.5"/>
    <row r="1816" s="33" customFormat="1" ht="10.5"/>
    <row r="1817" s="33" customFormat="1" ht="10.5"/>
    <row r="1818" s="33" customFormat="1" ht="10.5"/>
    <row r="1819" s="33" customFormat="1" ht="10.5"/>
    <row r="1820" s="33" customFormat="1" ht="10.5"/>
    <row r="1821" s="33" customFormat="1" ht="10.5"/>
    <row r="1822" s="33" customFormat="1" ht="10.5"/>
    <row r="1823" s="33" customFormat="1" ht="10.5"/>
    <row r="1824" s="33" customFormat="1" ht="10.5"/>
    <row r="1825" s="33" customFormat="1" ht="10.5"/>
    <row r="1826" s="33" customFormat="1" ht="10.5"/>
    <row r="1827" s="33" customFormat="1" ht="10.5"/>
    <row r="1828" s="33" customFormat="1" ht="10.5"/>
    <row r="1829" s="33" customFormat="1" ht="10.5"/>
    <row r="1830" s="33" customFormat="1" ht="10.5"/>
    <row r="1831" s="33" customFormat="1" ht="10.5"/>
    <row r="1832" s="33" customFormat="1" ht="10.5"/>
    <row r="1833" s="33" customFormat="1" ht="10.5"/>
    <row r="1834" s="33" customFormat="1" ht="10.5"/>
    <row r="1835" s="33" customFormat="1" ht="10.5"/>
    <row r="1836" s="33" customFormat="1" ht="10.5"/>
    <row r="1837" s="33" customFormat="1" ht="10.5"/>
    <row r="1838" s="33" customFormat="1" ht="10.5"/>
    <row r="1839" s="33" customFormat="1" ht="10.5"/>
    <row r="1840" s="33" customFormat="1" ht="10.5"/>
    <row r="1841" s="33" customFormat="1" ht="10.5"/>
    <row r="1842" s="33" customFormat="1" ht="10.5"/>
    <row r="1843" s="33" customFormat="1" ht="10.5"/>
    <row r="1844" s="33" customFormat="1" ht="10.5"/>
    <row r="1845" s="33" customFormat="1" ht="10.5"/>
    <row r="1846" s="33" customFormat="1" ht="10.5"/>
    <row r="1847" s="33" customFormat="1" ht="10.5"/>
    <row r="1848" s="33" customFormat="1" ht="10.5"/>
    <row r="1849" s="33" customFormat="1" ht="10.5"/>
    <row r="1850" s="33" customFormat="1" ht="10.5"/>
    <row r="1851" s="33" customFormat="1" ht="10.5"/>
    <row r="1852" s="33" customFormat="1" ht="10.5"/>
    <row r="1853" s="33" customFormat="1" ht="10.5"/>
    <row r="1854" s="33" customFormat="1" ht="10.5"/>
    <row r="1855" s="33" customFormat="1" ht="10.5"/>
    <row r="1856" s="33" customFormat="1" ht="10.5"/>
    <row r="1857" s="33" customFormat="1" ht="10.5"/>
    <row r="1858" s="33" customFormat="1" ht="10.5"/>
    <row r="1859" s="33" customFormat="1" ht="10.5"/>
    <row r="1860" s="33" customFormat="1" ht="10.5"/>
    <row r="1861" s="33" customFormat="1" ht="10.5"/>
    <row r="1862" s="33" customFormat="1" ht="10.5"/>
    <row r="1863" s="33" customFormat="1" ht="10.5"/>
    <row r="1864" s="33" customFormat="1" ht="10.5"/>
    <row r="1865" s="33" customFormat="1" ht="10.5"/>
    <row r="1866" s="33" customFormat="1" ht="10.5"/>
    <row r="1867" s="33" customFormat="1" ht="10.5"/>
    <row r="1868" s="33" customFormat="1" ht="10.5"/>
    <row r="1869" s="33" customFormat="1" ht="10.5"/>
    <row r="1870" s="33" customFormat="1" ht="10.5"/>
    <row r="1871" s="33" customFormat="1" ht="10.5"/>
    <row r="1872" s="33" customFormat="1" ht="10.5"/>
    <row r="1873" s="33" customFormat="1" ht="10.5"/>
    <row r="1874" s="33" customFormat="1" ht="10.5"/>
    <row r="1875" s="33" customFormat="1" ht="10.5"/>
    <row r="1876" s="33" customFormat="1" ht="10.5"/>
    <row r="1877" s="33" customFormat="1" ht="10.5"/>
    <row r="1878" s="33" customFormat="1" ht="10.5"/>
    <row r="1879" s="33" customFormat="1" ht="10.5"/>
    <row r="1880" s="33" customFormat="1" ht="10.5"/>
    <row r="1881" s="33" customFormat="1" ht="10.5"/>
    <row r="1882" s="33" customFormat="1" ht="10.5"/>
    <row r="1883" s="33" customFormat="1" ht="10.5"/>
    <row r="1884" s="33" customFormat="1" ht="10.5"/>
    <row r="1885" s="33" customFormat="1" ht="10.5"/>
    <row r="1886" s="33" customFormat="1" ht="10.5"/>
    <row r="1887" s="33" customFormat="1" ht="10.5"/>
    <row r="1888" s="33" customFormat="1" ht="10.5"/>
    <row r="1889" s="33" customFormat="1" ht="10.5"/>
    <row r="1890" s="33" customFormat="1" ht="10.5"/>
    <row r="1891" s="33" customFormat="1" ht="10.5"/>
    <row r="1892" s="33" customFormat="1" ht="10.5"/>
    <row r="1893" s="33" customFormat="1" ht="10.5"/>
    <row r="1894" s="33" customFormat="1" ht="10.5"/>
    <row r="1895" s="33" customFormat="1" ht="10.5"/>
    <row r="1896" s="33" customFormat="1" ht="10.5"/>
    <row r="1897" s="33" customFormat="1" ht="10.5"/>
    <row r="1898" s="33" customFormat="1" ht="10.5"/>
    <row r="1899" s="33" customFormat="1" ht="10.5"/>
    <row r="1900" s="33" customFormat="1" ht="10.5"/>
    <row r="1901" s="33" customFormat="1" ht="10.5"/>
    <row r="1902" s="33" customFormat="1" ht="10.5"/>
    <row r="1903" s="33" customFormat="1" ht="10.5"/>
    <row r="1904" s="33" customFormat="1" ht="10.5"/>
    <row r="1905" s="33" customFormat="1" ht="10.5"/>
    <row r="1906" s="33" customFormat="1" ht="10.5"/>
    <row r="1907" s="33" customFormat="1" ht="10.5"/>
    <row r="1908" s="33" customFormat="1" ht="10.5"/>
    <row r="1909" s="33" customFormat="1" ht="10.5"/>
    <row r="1910" s="33" customFormat="1" ht="10.5"/>
    <row r="1911" s="33" customFormat="1" ht="10.5"/>
    <row r="1912" s="33" customFormat="1" ht="10.5"/>
    <row r="1913" s="33" customFormat="1" ht="10.5"/>
    <row r="1914" s="33" customFormat="1" ht="10.5"/>
    <row r="1915" s="33" customFormat="1" ht="10.5"/>
    <row r="1916" s="33" customFormat="1" ht="10.5"/>
    <row r="1917" s="33" customFormat="1" ht="10.5"/>
    <row r="1918" s="33" customFormat="1" ht="10.5"/>
    <row r="1919" s="33" customFormat="1" ht="10.5"/>
    <row r="1920" s="33" customFormat="1" ht="10.5"/>
    <row r="1921" s="33" customFormat="1" ht="10.5"/>
    <row r="1922" s="33" customFormat="1" ht="10.5"/>
    <row r="1923" s="33" customFormat="1" ht="10.5"/>
    <row r="1924" s="33" customFormat="1" ht="10.5"/>
    <row r="1925" s="33" customFormat="1" ht="10.5"/>
    <row r="1926" s="33" customFormat="1" ht="10.5"/>
    <row r="1927" s="33" customFormat="1" ht="10.5"/>
    <row r="1928" s="33" customFormat="1" ht="10.5"/>
    <row r="1929" s="33" customFormat="1" ht="10.5"/>
    <row r="1930" s="33" customFormat="1" ht="10.5"/>
    <row r="1931" s="33" customFormat="1" ht="10.5"/>
    <row r="1932" s="33" customFormat="1" ht="10.5"/>
    <row r="1933" s="33" customFormat="1" ht="10.5"/>
    <row r="1934" s="33" customFormat="1" ht="10.5"/>
    <row r="1935" s="33" customFormat="1" ht="10.5"/>
    <row r="1936" s="33" customFormat="1" ht="10.5"/>
    <row r="1937" s="33" customFormat="1" ht="10.5"/>
    <row r="1938" s="33" customFormat="1" ht="10.5"/>
    <row r="1939" s="33" customFormat="1" ht="10.5"/>
    <row r="1940" s="33" customFormat="1" ht="10.5"/>
    <row r="1941" s="33" customFormat="1" ht="10.5"/>
    <row r="1942" s="33" customFormat="1" ht="10.5"/>
    <row r="1943" s="33" customFormat="1" ht="10.5"/>
    <row r="1944" s="33" customFormat="1" ht="10.5"/>
    <row r="1945" s="33" customFormat="1" ht="10.5"/>
    <row r="1946" s="33" customFormat="1" ht="10.5"/>
    <row r="1947" s="33" customFormat="1" ht="10.5"/>
    <row r="1948" s="33" customFormat="1" ht="10.5"/>
    <row r="1949" s="33" customFormat="1" ht="10.5"/>
    <row r="1950" s="33" customFormat="1" ht="10.5"/>
    <row r="1951" s="33" customFormat="1" ht="10.5"/>
    <row r="1952" s="33" customFormat="1" ht="10.5"/>
    <row r="1953" s="33" customFormat="1" ht="10.5"/>
    <row r="1954" s="33" customFormat="1" ht="10.5"/>
    <row r="1955" s="33" customFormat="1" ht="10.5"/>
    <row r="1956" s="33" customFormat="1" ht="10.5"/>
    <row r="1957" s="33" customFormat="1" ht="10.5"/>
    <row r="1958" s="33" customFormat="1" ht="10.5"/>
    <row r="1959" s="33" customFormat="1" ht="10.5"/>
    <row r="1960" s="33" customFormat="1" ht="10.5"/>
    <row r="1961" s="33" customFormat="1" ht="10.5"/>
    <row r="1962" s="33" customFormat="1" ht="10.5"/>
    <row r="1963" s="33" customFormat="1" ht="10.5"/>
    <row r="1964" s="33" customFormat="1" ht="10.5"/>
    <row r="1965" s="33" customFormat="1" ht="10.5"/>
    <row r="1966" s="33" customFormat="1" ht="10.5"/>
    <row r="1967" s="33" customFormat="1" ht="10.5"/>
    <row r="1968" s="33" customFormat="1" ht="10.5"/>
    <row r="1969" s="33" customFormat="1" ht="10.5"/>
    <row r="1970" s="33" customFormat="1" ht="10.5"/>
    <row r="1971" s="33" customFormat="1" ht="10.5"/>
    <row r="1972" s="33" customFormat="1" ht="10.5"/>
    <row r="1973" s="33" customFormat="1" ht="10.5"/>
    <row r="1974" s="33" customFormat="1" ht="10.5"/>
    <row r="1975" s="33" customFormat="1" ht="10.5"/>
    <row r="1976" s="33" customFormat="1" ht="10.5"/>
    <row r="1977" s="33" customFormat="1" ht="10.5"/>
    <row r="1978" s="33" customFormat="1" ht="10.5"/>
    <row r="1979" s="33" customFormat="1" ht="10.5"/>
    <row r="1980" s="33" customFormat="1" ht="10.5"/>
    <row r="1981" s="33" customFormat="1" ht="10.5"/>
    <row r="1982" s="33" customFormat="1" ht="10.5"/>
    <row r="1983" s="33" customFormat="1" ht="10.5"/>
    <row r="1984" s="33" customFormat="1" ht="10.5"/>
    <row r="1985" s="33" customFormat="1" ht="10.5"/>
    <row r="1986" s="33" customFormat="1" ht="10.5"/>
    <row r="1987" s="33" customFormat="1" ht="10.5"/>
    <row r="1988" s="33" customFormat="1" ht="10.5"/>
    <row r="1989" s="33" customFormat="1" ht="10.5"/>
    <row r="1990" s="33" customFormat="1" ht="10.5"/>
    <row r="1991" s="33" customFormat="1" ht="10.5"/>
    <row r="1992" s="33" customFormat="1" ht="10.5"/>
    <row r="1993" s="33" customFormat="1" ht="10.5"/>
    <row r="1994" s="33" customFormat="1" ht="10.5"/>
    <row r="1995" s="33" customFormat="1" ht="10.5"/>
    <row r="1996" s="33" customFormat="1" ht="10.5"/>
    <row r="1997" s="33" customFormat="1" ht="10.5"/>
    <row r="1998" s="33" customFormat="1" ht="10.5"/>
    <row r="1999" s="33" customFormat="1" ht="10.5"/>
    <row r="2000" s="33" customFormat="1" ht="10.5"/>
    <row r="2001" s="33" customFormat="1" ht="10.5"/>
    <row r="2002" s="33" customFormat="1" ht="10.5"/>
    <row r="2003" s="33" customFormat="1" ht="10.5"/>
    <row r="2004" s="33" customFormat="1" ht="10.5"/>
    <row r="2005" s="33" customFormat="1" ht="10.5"/>
    <row r="2006" s="33" customFormat="1" ht="10.5"/>
    <row r="2007" s="33" customFormat="1" ht="10.5"/>
    <row r="2008" s="33" customFormat="1" ht="10.5"/>
    <row r="2009" s="33" customFormat="1" ht="10.5"/>
    <row r="2010" s="33" customFormat="1" ht="10.5"/>
    <row r="2011" s="33" customFormat="1" ht="10.5"/>
    <row r="2012" s="33" customFormat="1" ht="10.5"/>
    <row r="2013" s="33" customFormat="1" ht="10.5"/>
    <row r="2014" s="33" customFormat="1" ht="10.5"/>
    <row r="2015" s="33" customFormat="1" ht="10.5"/>
    <row r="2016" s="33" customFormat="1" ht="10.5"/>
    <row r="2017" s="33" customFormat="1" ht="10.5"/>
    <row r="2018" s="33" customFormat="1" ht="10.5"/>
    <row r="2019" s="33" customFormat="1" ht="10.5"/>
    <row r="2020" s="33" customFormat="1" ht="10.5"/>
    <row r="2021" s="33" customFormat="1" ht="10.5"/>
    <row r="2022" s="33" customFormat="1" ht="10.5"/>
    <row r="2023" s="33" customFormat="1" ht="10.5"/>
    <row r="2024" s="33" customFormat="1" ht="10.5"/>
    <row r="2025" s="33" customFormat="1" ht="10.5"/>
    <row r="2026" s="33" customFormat="1" ht="10.5"/>
    <row r="2027" s="33" customFormat="1" ht="10.5"/>
    <row r="2028" s="33" customFormat="1" ht="10.5"/>
    <row r="2029" s="33" customFormat="1" ht="10.5"/>
    <row r="2030" s="33" customFormat="1" ht="10.5"/>
    <row r="2031" s="33" customFormat="1" ht="10.5"/>
    <row r="2032" s="33" customFormat="1" ht="10.5"/>
    <row r="2033" s="33" customFormat="1" ht="10.5"/>
    <row r="2034" s="33" customFormat="1" ht="10.5"/>
    <row r="2035" s="33" customFormat="1" ht="10.5"/>
    <row r="2036" s="33" customFormat="1" ht="10.5"/>
    <row r="2037" s="33" customFormat="1" ht="10.5"/>
    <row r="2038" s="33" customFormat="1" ht="10.5"/>
    <row r="2039" s="33" customFormat="1" ht="10.5"/>
    <row r="2040" s="33" customFormat="1" ht="10.5"/>
    <row r="2041" s="33" customFormat="1" ht="10.5"/>
    <row r="2042" s="33" customFormat="1" ht="10.5"/>
    <row r="2043" s="33" customFormat="1" ht="10.5"/>
    <row r="2044" s="33" customFormat="1" ht="10.5"/>
    <row r="2045" s="33" customFormat="1" ht="10.5"/>
    <row r="2046" s="33" customFormat="1" ht="10.5"/>
    <row r="2047" s="33" customFormat="1" ht="10.5"/>
    <row r="2048" s="33" customFormat="1" ht="10.5"/>
    <row r="2049" s="33" customFormat="1" ht="10.5"/>
    <row r="2050" s="33" customFormat="1" ht="10.5"/>
    <row r="2051" s="33" customFormat="1" ht="10.5"/>
    <row r="2052" s="33" customFormat="1" ht="10.5"/>
    <row r="2053" s="33" customFormat="1" ht="10.5"/>
    <row r="2054" s="33" customFormat="1" ht="10.5"/>
    <row r="2055" s="33" customFormat="1" ht="10.5"/>
    <row r="2056" s="33" customFormat="1" ht="10.5"/>
    <row r="2057" s="33" customFormat="1" ht="10.5"/>
    <row r="2058" s="33" customFormat="1" ht="10.5"/>
    <row r="2059" s="33" customFormat="1" ht="10.5"/>
    <row r="2060" s="33" customFormat="1" ht="10.5"/>
    <row r="2061" s="33" customFormat="1" ht="10.5"/>
    <row r="2062" s="33" customFormat="1" ht="10.5"/>
    <row r="2063" s="33" customFormat="1" ht="10.5"/>
    <row r="2064" s="33" customFormat="1" ht="10.5"/>
    <row r="2065" s="33" customFormat="1" ht="10.5"/>
    <row r="2066" s="33" customFormat="1" ht="10.5"/>
    <row r="2067" s="33" customFormat="1" ht="10.5"/>
    <row r="2068" s="33" customFormat="1" ht="10.5"/>
    <row r="2069" s="33" customFormat="1" ht="10.5"/>
    <row r="2070" s="33" customFormat="1" ht="10.5"/>
    <row r="2071" s="33" customFormat="1" ht="10.5"/>
    <row r="2072" s="33" customFormat="1" ht="10.5"/>
    <row r="2073" s="33" customFormat="1" ht="10.5"/>
    <row r="2074" s="33" customFormat="1" ht="10.5"/>
    <row r="2075" s="33" customFormat="1" ht="10.5"/>
    <row r="2076" s="33" customFormat="1" ht="10.5"/>
    <row r="2077" s="33" customFormat="1" ht="10.5"/>
    <row r="2078" s="33" customFormat="1" ht="10.5"/>
    <row r="2079" s="33" customFormat="1" ht="10.5"/>
    <row r="2080" s="33" customFormat="1" ht="10.5"/>
    <row r="2081" s="33" customFormat="1" ht="10.5"/>
    <row r="2082" s="33" customFormat="1" ht="10.5"/>
    <row r="2083" s="33" customFormat="1" ht="10.5"/>
    <row r="2084" s="33" customFormat="1" ht="10.5"/>
    <row r="2085" s="33" customFormat="1" ht="10.5"/>
    <row r="2086" s="33" customFormat="1" ht="10.5"/>
    <row r="2087" s="33" customFormat="1" ht="10.5"/>
    <row r="2088" s="33" customFormat="1" ht="10.5"/>
    <row r="2089" s="33" customFormat="1" ht="10.5"/>
    <row r="2090" s="33" customFormat="1" ht="10.5"/>
    <row r="2091" s="33" customFormat="1" ht="10.5"/>
    <row r="2092" s="33" customFormat="1" ht="10.5"/>
    <row r="2093" s="33" customFormat="1" ht="10.5"/>
    <row r="2094" s="33" customFormat="1" ht="10.5"/>
    <row r="2095" s="33" customFormat="1" ht="10.5"/>
    <row r="2096" s="33" customFormat="1" ht="10.5"/>
    <row r="2097" s="33" customFormat="1" ht="10.5"/>
    <row r="2098" s="33" customFormat="1" ht="10.5"/>
    <row r="2099" s="33" customFormat="1" ht="10.5"/>
    <row r="2100" s="33" customFormat="1" ht="10.5"/>
    <row r="2101" s="33" customFormat="1" ht="10.5"/>
    <row r="2102" s="33" customFormat="1" ht="10.5"/>
    <row r="2103" s="33" customFormat="1" ht="10.5"/>
    <row r="2104" s="33" customFormat="1" ht="10.5"/>
    <row r="2105" s="33" customFormat="1" ht="10.5"/>
    <row r="2106" s="33" customFormat="1" ht="10.5"/>
    <row r="2107" s="33" customFormat="1" ht="10.5"/>
    <row r="2108" s="33" customFormat="1" ht="10.5"/>
    <row r="2109" s="33" customFormat="1" ht="10.5"/>
    <row r="2110" s="33" customFormat="1" ht="10.5"/>
    <row r="2111" s="33" customFormat="1" ht="10.5"/>
    <row r="2112" s="33" customFormat="1" ht="10.5"/>
    <row r="2113" s="33" customFormat="1" ht="10.5"/>
    <row r="2114" s="33" customFormat="1" ht="10.5"/>
    <row r="2115" s="33" customFormat="1" ht="10.5"/>
    <row r="2116" s="33" customFormat="1" ht="10.5"/>
    <row r="2117" s="33" customFormat="1" ht="10.5"/>
    <row r="2118" s="33" customFormat="1" ht="10.5"/>
    <row r="2119" s="33" customFormat="1" ht="10.5"/>
    <row r="2120" s="33" customFormat="1" ht="10.5"/>
    <row r="2121" s="33" customFormat="1" ht="10.5"/>
    <row r="2122" s="33" customFormat="1" ht="10.5"/>
    <row r="2123" s="33" customFormat="1" ht="10.5"/>
    <row r="2124" s="33" customFormat="1" ht="10.5"/>
    <row r="2125" s="33" customFormat="1" ht="10.5"/>
    <row r="2126" s="33" customFormat="1" ht="10.5"/>
    <row r="2127" s="33" customFormat="1" ht="10.5"/>
    <row r="2128" s="33" customFormat="1" ht="10.5"/>
    <row r="2129" s="33" customFormat="1" ht="10.5"/>
    <row r="2130" s="33" customFormat="1" ht="10.5"/>
    <row r="2131" s="33" customFormat="1" ht="10.5"/>
    <row r="2132" s="33" customFormat="1" ht="10.5"/>
    <row r="2133" s="33" customFormat="1" ht="10.5"/>
    <row r="2134" s="33" customFormat="1" ht="10.5"/>
    <row r="2135" s="33" customFormat="1" ht="10.5"/>
    <row r="2136" s="33" customFormat="1" ht="10.5"/>
    <row r="2137" s="33" customFormat="1" ht="10.5"/>
    <row r="2138" s="33" customFormat="1" ht="10.5"/>
    <row r="2139" s="33" customFormat="1" ht="10.5"/>
    <row r="2140" s="33" customFormat="1" ht="10.5"/>
    <row r="2141" s="33" customFormat="1" ht="10.5"/>
    <row r="2142" s="33" customFormat="1" ht="10.5"/>
    <row r="2143" s="33" customFormat="1" ht="10.5"/>
    <row r="2144" s="33" customFormat="1" ht="10.5"/>
    <row r="2145" s="33" customFormat="1" ht="10.5"/>
    <row r="2146" s="33" customFormat="1" ht="10.5"/>
    <row r="2147" s="33" customFormat="1" ht="10.5"/>
    <row r="2148" s="33" customFormat="1" ht="10.5"/>
    <row r="2149" s="33" customFormat="1" ht="10.5"/>
    <row r="2150" s="33" customFormat="1" ht="10.5"/>
    <row r="2151" s="33" customFormat="1" ht="10.5"/>
    <row r="2152" s="33" customFormat="1" ht="10.5"/>
    <row r="2153" s="33" customFormat="1" ht="10.5"/>
    <row r="2154" s="33" customFormat="1" ht="10.5"/>
    <row r="2155" s="33" customFormat="1" ht="10.5"/>
    <row r="2156" s="33" customFormat="1" ht="10.5"/>
    <row r="2157" s="33" customFormat="1" ht="10.5"/>
    <row r="2158" s="33" customFormat="1" ht="10.5"/>
    <row r="2159" s="33" customFormat="1" ht="10.5"/>
    <row r="2160" s="33" customFormat="1" ht="10.5"/>
    <row r="2161" s="33" customFormat="1" ht="10.5"/>
    <row r="2162" s="33" customFormat="1" ht="10.5"/>
    <row r="2163" s="33" customFormat="1" ht="10.5"/>
    <row r="2164" s="33" customFormat="1" ht="10.5"/>
    <row r="2165" s="33" customFormat="1" ht="10.5"/>
    <row r="2166" s="33" customFormat="1" ht="10.5"/>
    <row r="2167" s="33" customFormat="1" ht="10.5"/>
    <row r="2168" s="33" customFormat="1" ht="10.5"/>
    <row r="2169" s="33" customFormat="1" ht="10.5"/>
    <row r="2170" s="33" customFormat="1" ht="10.5"/>
    <row r="2171" s="33" customFormat="1" ht="10.5"/>
    <row r="2172" s="33" customFormat="1" ht="10.5"/>
    <row r="2173" s="33" customFormat="1" ht="10.5"/>
    <row r="2174" s="33" customFormat="1" ht="10.5"/>
    <row r="2175" s="33" customFormat="1" ht="10.5"/>
    <row r="2176" s="33" customFormat="1" ht="10.5"/>
    <row r="2177" s="33" customFormat="1" ht="10.5"/>
    <row r="2178" s="33" customFormat="1" ht="10.5"/>
    <row r="2179" s="33" customFormat="1" ht="10.5"/>
    <row r="2180" s="33" customFormat="1" ht="10.5"/>
    <row r="2181" s="33" customFormat="1" ht="10.5"/>
    <row r="2182" s="33" customFormat="1" ht="10.5"/>
    <row r="2183" s="33" customFormat="1" ht="10.5"/>
    <row r="2184" s="33" customFormat="1" ht="10.5"/>
    <row r="2185" s="33" customFormat="1" ht="10.5"/>
    <row r="2186" s="33" customFormat="1" ht="10.5"/>
    <row r="2187" s="33" customFormat="1" ht="10.5"/>
    <row r="2188" s="33" customFormat="1" ht="10.5"/>
    <row r="2189" s="33" customFormat="1" ht="10.5"/>
    <row r="2190" s="33" customFormat="1" ht="10.5"/>
    <row r="2191" s="33" customFormat="1" ht="10.5"/>
    <row r="2192" s="33" customFormat="1" ht="10.5"/>
    <row r="2193" s="33" customFormat="1" ht="10.5"/>
    <row r="2194" s="33" customFormat="1" ht="10.5"/>
    <row r="2195" s="33" customFormat="1" ht="10.5"/>
    <row r="2196" s="33" customFormat="1" ht="10.5"/>
    <row r="2197" s="33" customFormat="1" ht="10.5"/>
    <row r="2198" s="33" customFormat="1" ht="10.5"/>
    <row r="2199" s="33" customFormat="1" ht="10.5"/>
    <row r="2200" s="33" customFormat="1" ht="10.5"/>
    <row r="2201" s="33" customFormat="1" ht="10.5"/>
    <row r="2202" s="33" customFormat="1" ht="10.5"/>
    <row r="2203" s="33" customFormat="1" ht="10.5"/>
    <row r="2204" s="33" customFormat="1" ht="10.5"/>
    <row r="2205" s="33" customFormat="1" ht="10.5"/>
    <row r="2206" s="33" customFormat="1" ht="10.5"/>
    <row r="2207" s="33" customFormat="1" ht="10.5"/>
    <row r="2208" s="33" customFormat="1" ht="10.5"/>
    <row r="2209" s="33" customFormat="1" ht="10.5"/>
    <row r="2210" s="33" customFormat="1" ht="10.5"/>
    <row r="2211" s="33" customFormat="1" ht="10.5"/>
    <row r="2212" s="33" customFormat="1" ht="10.5"/>
    <row r="2213" s="33" customFormat="1" ht="10.5"/>
    <row r="2214" s="33" customFormat="1" ht="10.5"/>
    <row r="2215" s="33" customFormat="1" ht="10.5"/>
    <row r="2216" s="33" customFormat="1" ht="10.5"/>
    <row r="2217" s="33" customFormat="1" ht="10.5"/>
    <row r="2218" s="33" customFormat="1" ht="10.5"/>
    <row r="2219" s="33" customFormat="1" ht="10.5"/>
    <row r="2220" s="33" customFormat="1" ht="10.5"/>
    <row r="2221" s="33" customFormat="1" ht="10.5"/>
    <row r="2222" s="33" customFormat="1" ht="10.5"/>
    <row r="2223" s="33" customFormat="1" ht="10.5"/>
    <row r="2224" s="33" customFormat="1" ht="10.5"/>
    <row r="2225" s="33" customFormat="1" ht="10.5"/>
    <row r="2226" s="33" customFormat="1" ht="10.5"/>
    <row r="2227" s="33" customFormat="1" ht="10.5"/>
    <row r="2228" s="33" customFormat="1" ht="10.5"/>
    <row r="2229" s="33" customFormat="1" ht="10.5"/>
    <row r="2230" s="33" customFormat="1" ht="10.5"/>
    <row r="2231" s="33" customFormat="1" ht="10.5"/>
    <row r="2232" s="33" customFormat="1" ht="10.5"/>
    <row r="2233" s="33" customFormat="1" ht="10.5"/>
    <row r="2234" s="33" customFormat="1" ht="10.5"/>
    <row r="2235" s="33" customFormat="1" ht="10.5"/>
    <row r="2236" s="33" customFormat="1" ht="10.5"/>
    <row r="2237" s="33" customFormat="1" ht="10.5"/>
    <row r="2238" s="33" customFormat="1" ht="10.5"/>
    <row r="2239" s="33" customFormat="1" ht="10.5"/>
    <row r="2240" s="33" customFormat="1" ht="10.5"/>
    <row r="2241" s="33" customFormat="1" ht="10.5"/>
    <row r="2242" s="33" customFormat="1" ht="10.5"/>
    <row r="2243" s="33" customFormat="1" ht="10.5"/>
    <row r="2244" s="33" customFormat="1" ht="10.5"/>
    <row r="2245" s="33" customFormat="1" ht="10.5"/>
    <row r="2246" s="33" customFormat="1" ht="10.5"/>
    <row r="2247" s="33" customFormat="1" ht="10.5"/>
    <row r="2248" s="33" customFormat="1" ht="10.5"/>
    <row r="2249" s="33" customFormat="1" ht="10.5"/>
    <row r="2250" s="33" customFormat="1" ht="10.5"/>
    <row r="2251" s="33" customFormat="1" ht="10.5"/>
    <row r="2252" s="33" customFormat="1" ht="10.5"/>
    <row r="2253" s="33" customFormat="1" ht="10.5"/>
    <row r="2254" s="33" customFormat="1" ht="10.5"/>
    <row r="2255" s="33" customFormat="1" ht="10.5"/>
    <row r="2256" s="33" customFormat="1" ht="10.5"/>
    <row r="2257" s="33" customFormat="1" ht="10.5"/>
    <row r="2258" s="33" customFormat="1" ht="10.5"/>
    <row r="2259" s="33" customFormat="1" ht="10.5"/>
    <row r="2260" s="33" customFormat="1" ht="10.5"/>
    <row r="2261" s="33" customFormat="1" ht="10.5"/>
    <row r="2262" s="33" customFormat="1" ht="10.5"/>
    <row r="2263" s="33" customFormat="1" ht="10.5"/>
    <row r="2264" s="33" customFormat="1" ht="10.5"/>
    <row r="2265" s="33" customFormat="1" ht="10.5"/>
    <row r="2266" s="33" customFormat="1" ht="10.5"/>
    <row r="2267" s="33" customFormat="1" ht="10.5"/>
    <row r="2268" s="33" customFormat="1" ht="10.5"/>
    <row r="2269" s="33" customFormat="1" ht="10.5"/>
    <row r="2270" s="33" customFormat="1" ht="10.5"/>
    <row r="2271" s="33" customFormat="1" ht="10.5"/>
    <row r="2272" s="33" customFormat="1" ht="10.5"/>
    <row r="2273" s="33" customFormat="1" ht="10.5"/>
    <row r="2274" s="33" customFormat="1" ht="10.5"/>
    <row r="2275" s="33" customFormat="1" ht="10.5"/>
    <row r="2276" s="33" customFormat="1" ht="10.5"/>
    <row r="2277" s="33" customFormat="1" ht="10.5"/>
    <row r="2278" s="33" customFormat="1" ht="10.5"/>
    <row r="2279" s="33" customFormat="1" ht="10.5"/>
    <row r="2280" s="33" customFormat="1" ht="10.5"/>
    <row r="2281" s="33" customFormat="1" ht="10.5"/>
    <row r="2282" s="33" customFormat="1" ht="10.5"/>
    <row r="2283" s="33" customFormat="1" ht="10.5"/>
    <row r="2284" s="33" customFormat="1" ht="10.5"/>
    <row r="2285" s="33" customFormat="1" ht="10.5"/>
    <row r="2286" s="33" customFormat="1" ht="10.5"/>
    <row r="2287" s="33" customFormat="1" ht="10.5"/>
    <row r="2288" s="33" customFormat="1" ht="10.5"/>
    <row r="2289" s="33" customFormat="1" ht="10.5"/>
    <row r="2290" s="33" customFormat="1" ht="10.5"/>
    <row r="2291" s="33" customFormat="1" ht="10.5"/>
    <row r="2292" s="33" customFormat="1" ht="10.5"/>
    <row r="2293" s="33" customFormat="1" ht="10.5"/>
    <row r="2294" s="33" customFormat="1" ht="10.5"/>
    <row r="2295" s="33" customFormat="1" ht="10.5"/>
    <row r="2296" s="33" customFormat="1" ht="10.5"/>
    <row r="2297" s="33" customFormat="1" ht="10.5"/>
    <row r="2298" s="33" customFormat="1" ht="10.5"/>
    <row r="2299" s="33" customFormat="1" ht="10.5"/>
    <row r="2300" s="33" customFormat="1" ht="10.5"/>
    <row r="2301" s="33" customFormat="1" ht="10.5"/>
    <row r="2302" s="33" customFormat="1" ht="10.5"/>
    <row r="2303" s="33" customFormat="1" ht="10.5"/>
    <row r="2304" s="33" customFormat="1" ht="10.5"/>
    <row r="2305" s="33" customFormat="1" ht="10.5"/>
    <row r="2306" s="33" customFormat="1" ht="10.5"/>
    <row r="2307" s="33" customFormat="1" ht="10.5"/>
    <row r="2308" s="33" customFormat="1" ht="10.5"/>
    <row r="2309" s="33" customFormat="1" ht="10.5"/>
    <row r="2310" s="33" customFormat="1" ht="10.5"/>
    <row r="2311" s="33" customFormat="1" ht="10.5"/>
    <row r="2312" s="33" customFormat="1" ht="10.5"/>
    <row r="2313" s="33" customFormat="1" ht="10.5"/>
    <row r="2314" s="33" customFormat="1" ht="10.5"/>
    <row r="2315" s="33" customFormat="1" ht="10.5"/>
    <row r="2316" s="33" customFormat="1" ht="10.5"/>
    <row r="2317" s="33" customFormat="1" ht="10.5"/>
    <row r="2318" s="33" customFormat="1" ht="10.5"/>
    <row r="2319" s="33" customFormat="1" ht="10.5"/>
    <row r="2320" s="33" customFormat="1" ht="10.5"/>
    <row r="2321" s="33" customFormat="1" ht="10.5"/>
    <row r="2322" s="33" customFormat="1" ht="10.5"/>
    <row r="2323" s="33" customFormat="1" ht="10.5"/>
    <row r="2324" s="33" customFormat="1" ht="10.5"/>
    <row r="2325" s="33" customFormat="1" ht="10.5"/>
    <row r="2326" s="33" customFormat="1" ht="10.5"/>
    <row r="2327" s="33" customFormat="1" ht="10.5"/>
    <row r="2328" s="33" customFormat="1" ht="10.5"/>
    <row r="2329" s="33" customFormat="1" ht="10.5"/>
    <row r="2330" s="33" customFormat="1" ht="10.5"/>
    <row r="2331" s="33" customFormat="1" ht="10.5"/>
    <row r="2332" s="33" customFormat="1" ht="10.5"/>
    <row r="2333" s="33" customFormat="1" ht="10.5"/>
    <row r="2334" s="33" customFormat="1" ht="10.5"/>
    <row r="2335" s="33" customFormat="1" ht="10.5"/>
    <row r="2336" s="33" customFormat="1" ht="10.5"/>
    <row r="2337" s="33" customFormat="1" ht="10.5"/>
    <row r="2338" s="33" customFormat="1" ht="10.5"/>
    <row r="2339" s="33" customFormat="1" ht="10.5"/>
    <row r="2340" s="33" customFormat="1" ht="10.5"/>
    <row r="2341" s="33" customFormat="1" ht="10.5"/>
    <row r="2342" s="33" customFormat="1" ht="10.5"/>
    <row r="2343" s="33" customFormat="1" ht="10.5"/>
    <row r="2344" s="33" customFormat="1" ht="10.5"/>
    <row r="2345" s="33" customFormat="1" ht="10.5"/>
    <row r="2346" s="33" customFormat="1" ht="10.5"/>
    <row r="2347" s="33" customFormat="1" ht="10.5"/>
    <row r="2348" s="33" customFormat="1" ht="10.5"/>
    <row r="2349" s="33" customFormat="1" ht="10.5"/>
    <row r="2350" s="33" customFormat="1" ht="10.5"/>
    <row r="2351" s="33" customFormat="1" ht="10.5"/>
    <row r="2352" s="33" customFormat="1" ht="10.5"/>
    <row r="2353" s="33" customFormat="1" ht="10.5"/>
    <row r="2354" s="33" customFormat="1" ht="10.5"/>
    <row r="2355" s="33" customFormat="1" ht="10.5"/>
    <row r="2356" s="33" customFormat="1" ht="10.5"/>
    <row r="2357" s="33" customFormat="1" ht="10.5"/>
    <row r="2358" s="33" customFormat="1" ht="10.5"/>
    <row r="2359" s="33" customFormat="1" ht="10.5"/>
    <row r="2360" s="33" customFormat="1" ht="10.5"/>
    <row r="2361" s="33" customFormat="1" ht="10.5"/>
    <row r="2362" s="33" customFormat="1" ht="10.5"/>
    <row r="2363" s="33" customFormat="1" ht="10.5"/>
    <row r="2364" s="33" customFormat="1" ht="10.5"/>
    <row r="2365" s="33" customFormat="1" ht="10.5"/>
    <row r="2366" s="33" customFormat="1" ht="10.5"/>
    <row r="2367" s="33" customFormat="1" ht="10.5"/>
    <row r="2368" s="33" customFormat="1" ht="10.5"/>
    <row r="2369" s="33" customFormat="1" ht="10.5"/>
    <row r="2370" s="33" customFormat="1" ht="10.5"/>
    <row r="2371" s="33" customFormat="1" ht="10.5"/>
    <row r="2372" s="33" customFormat="1" ht="10.5"/>
    <row r="2373" s="33" customFormat="1" ht="10.5"/>
    <row r="2374" s="33" customFormat="1" ht="10.5"/>
    <row r="2375" s="33" customFormat="1" ht="10.5"/>
    <row r="2376" s="33" customFormat="1" ht="10.5"/>
    <row r="2377" s="33" customFormat="1" ht="10.5"/>
    <row r="2378" s="33" customFormat="1" ht="10.5"/>
    <row r="2379" s="33" customFormat="1" ht="10.5"/>
    <row r="2380" s="33" customFormat="1" ht="10.5"/>
    <row r="2381" s="33" customFormat="1" ht="10.5"/>
    <row r="2382" s="33" customFormat="1" ht="10.5"/>
    <row r="2383" s="33" customFormat="1" ht="10.5"/>
    <row r="2384" s="33" customFormat="1" ht="10.5"/>
    <row r="2385" s="33" customFormat="1" ht="10.5"/>
    <row r="2386" s="33" customFormat="1" ht="10.5"/>
    <row r="2387" s="33" customFormat="1" ht="10.5"/>
    <row r="2388" s="33" customFormat="1" ht="10.5"/>
    <row r="2389" s="33" customFormat="1" ht="10.5"/>
    <row r="2390" s="33" customFormat="1" ht="10.5"/>
    <row r="2391" s="33" customFormat="1" ht="10.5"/>
    <row r="2392" s="33" customFormat="1" ht="10.5"/>
    <row r="2393" s="33" customFormat="1" ht="10.5"/>
    <row r="2394" s="33" customFormat="1" ht="10.5"/>
    <row r="2395" s="33" customFormat="1" ht="10.5"/>
    <row r="2396" s="33" customFormat="1" ht="10.5"/>
    <row r="2397" s="33" customFormat="1" ht="10.5"/>
    <row r="2398" s="33" customFormat="1" ht="10.5"/>
    <row r="2399" s="33" customFormat="1" ht="10.5"/>
    <row r="2400" s="33" customFormat="1" ht="10.5"/>
    <row r="2401" s="33" customFormat="1" ht="10.5"/>
    <row r="2402" s="33" customFormat="1" ht="10.5"/>
    <row r="2403" s="33" customFormat="1" ht="10.5"/>
    <row r="2404" s="33" customFormat="1" ht="10.5"/>
    <row r="2405" s="33" customFormat="1" ht="10.5"/>
    <row r="2406" s="33" customFormat="1" ht="10.5"/>
    <row r="2407" s="33" customFormat="1" ht="10.5"/>
    <row r="2408" s="33" customFormat="1" ht="10.5"/>
    <row r="2409" s="33" customFormat="1" ht="10.5"/>
    <row r="2410" s="33" customFormat="1" ht="10.5"/>
    <row r="2411" s="33" customFormat="1" ht="10.5"/>
    <row r="2412" s="33" customFormat="1" ht="10.5"/>
    <row r="2413" s="33" customFormat="1" ht="10.5"/>
    <row r="2414" s="33" customFormat="1" ht="10.5"/>
    <row r="2415" s="33" customFormat="1" ht="10.5"/>
    <row r="2416" s="33" customFormat="1" ht="10.5"/>
    <row r="2417" s="33" customFormat="1" ht="10.5"/>
    <row r="2418" s="33" customFormat="1" ht="10.5"/>
    <row r="2419" s="33" customFormat="1" ht="10.5"/>
    <row r="2420" s="33" customFormat="1" ht="10.5"/>
    <row r="2421" s="33" customFormat="1" ht="10.5"/>
    <row r="2422" s="33" customFormat="1" ht="10.5"/>
    <row r="2423" s="33" customFormat="1" ht="10.5"/>
    <row r="2424" s="33" customFormat="1" ht="10.5"/>
    <row r="2425" s="33" customFormat="1" ht="10.5"/>
    <row r="2426" s="33" customFormat="1" ht="10.5"/>
    <row r="2427" s="33" customFormat="1" ht="10.5"/>
    <row r="2428" s="33" customFormat="1" ht="10.5"/>
    <row r="2429" s="33" customFormat="1" ht="10.5"/>
    <row r="2430" s="33" customFormat="1" ht="10.5"/>
    <row r="2431" s="33" customFormat="1" ht="10.5"/>
    <row r="2432" s="33" customFormat="1" ht="10.5"/>
    <row r="2433" s="33" customFormat="1" ht="10.5"/>
    <row r="2434" s="33" customFormat="1" ht="10.5"/>
    <row r="2435" s="33" customFormat="1" ht="10.5"/>
    <row r="2436" s="33" customFormat="1" ht="10.5"/>
    <row r="2437" s="33" customFormat="1" ht="10.5"/>
    <row r="2438" s="33" customFormat="1" ht="10.5"/>
    <row r="2439" s="33" customFormat="1" ht="10.5"/>
    <row r="2440" s="33" customFormat="1" ht="10.5"/>
    <row r="2441" s="33" customFormat="1" ht="10.5"/>
    <row r="2442" s="33" customFormat="1" ht="10.5"/>
    <row r="2443" s="33" customFormat="1" ht="10.5"/>
    <row r="2444" s="33" customFormat="1" ht="10.5"/>
    <row r="2445" s="33" customFormat="1" ht="10.5"/>
    <row r="2446" s="33" customFormat="1" ht="10.5"/>
    <row r="2447" s="33" customFormat="1" ht="10.5"/>
    <row r="2448" s="33" customFormat="1" ht="10.5"/>
    <row r="2449" s="33" customFormat="1" ht="10.5"/>
    <row r="2450" s="33" customFormat="1" ht="10.5"/>
    <row r="2451" s="33" customFormat="1" ht="10.5"/>
    <row r="2452" s="33" customFormat="1" ht="10.5"/>
    <row r="2453" s="33" customFormat="1" ht="10.5"/>
    <row r="2454" s="33" customFormat="1" ht="10.5"/>
    <row r="2455" s="33" customFormat="1" ht="10.5"/>
    <row r="2456" s="33" customFormat="1" ht="10.5"/>
    <row r="2457" s="33" customFormat="1" ht="10.5"/>
    <row r="2458" s="33" customFormat="1" ht="10.5"/>
    <row r="2459" s="33" customFormat="1" ht="10.5"/>
    <row r="2460" s="33" customFormat="1" ht="10.5"/>
    <row r="2461" s="33" customFormat="1" ht="10.5"/>
    <row r="2462" s="33" customFormat="1" ht="10.5"/>
    <row r="2463" s="33" customFormat="1" ht="10.5"/>
    <row r="2464" s="33" customFormat="1" ht="10.5"/>
    <row r="2465" s="33" customFormat="1" ht="10.5"/>
    <row r="2466" s="33" customFormat="1" ht="10.5"/>
    <row r="2467" s="33" customFormat="1" ht="10.5"/>
    <row r="2468" s="33" customFormat="1" ht="10.5"/>
    <row r="2469" s="33" customFormat="1" ht="10.5"/>
    <row r="2470" s="33" customFormat="1" ht="10.5"/>
    <row r="2471" s="33" customFormat="1" ht="10.5"/>
    <row r="2472" s="33" customFormat="1" ht="10.5"/>
    <row r="2473" s="33" customFormat="1" ht="10.5"/>
    <row r="2474" s="33" customFormat="1" ht="10.5"/>
    <row r="2475" s="33" customFormat="1" ht="10.5"/>
    <row r="2476" s="33" customFormat="1" ht="10.5"/>
    <row r="2477" s="33" customFormat="1" ht="10.5"/>
    <row r="2478" s="33" customFormat="1" ht="10.5"/>
    <row r="2479" s="33" customFormat="1" ht="10.5"/>
    <row r="2480" s="33" customFormat="1" ht="10.5"/>
    <row r="2481" s="33" customFormat="1" ht="10.5"/>
    <row r="2482" s="33" customFormat="1" ht="10.5"/>
    <row r="2483" s="33" customFormat="1" ht="10.5"/>
    <row r="2484" s="33" customFormat="1" ht="10.5"/>
    <row r="2485" s="33" customFormat="1" ht="10.5"/>
    <row r="2486" s="33" customFormat="1" ht="10.5"/>
    <row r="2487" s="33" customFormat="1" ht="10.5"/>
    <row r="2488" s="33" customFormat="1" ht="10.5"/>
    <row r="2489" s="33" customFormat="1" ht="10.5"/>
    <row r="2490" s="33" customFormat="1" ht="10.5"/>
    <row r="2491" s="33" customFormat="1" ht="10.5"/>
    <row r="2492" s="33" customFormat="1" ht="10.5"/>
    <row r="2493" s="33" customFormat="1" ht="10.5"/>
    <row r="2494" s="33" customFormat="1" ht="10.5"/>
    <row r="2495" s="33" customFormat="1" ht="10.5"/>
    <row r="2496" s="33" customFormat="1" ht="10.5"/>
    <row r="2497" s="33" customFormat="1" ht="10.5"/>
    <row r="2498" s="33" customFormat="1" ht="10.5"/>
    <row r="2499" s="33" customFormat="1" ht="10.5"/>
    <row r="2500" s="33" customFormat="1" ht="10.5"/>
    <row r="2501" s="33" customFormat="1" ht="10.5"/>
    <row r="2502" s="33" customFormat="1" ht="10.5"/>
    <row r="2503" s="33" customFormat="1" ht="10.5"/>
    <row r="2504" s="33" customFormat="1" ht="10.5"/>
    <row r="2505" s="33" customFormat="1" ht="10.5"/>
    <row r="2506" s="33" customFormat="1" ht="10.5"/>
    <row r="2507" s="33" customFormat="1" ht="10.5"/>
    <row r="2508" s="33" customFormat="1" ht="10.5"/>
    <row r="2509" s="33" customFormat="1" ht="10.5"/>
    <row r="2510" s="33" customFormat="1" ht="10.5"/>
    <row r="2511" s="33" customFormat="1" ht="10.5"/>
    <row r="2512" s="33" customFormat="1" ht="10.5"/>
    <row r="2513" s="33" customFormat="1" ht="10.5"/>
    <row r="2514" s="33" customFormat="1" ht="10.5"/>
    <row r="2515" s="33" customFormat="1" ht="10.5"/>
    <row r="2516" s="33" customFormat="1" ht="10.5"/>
    <row r="2517" s="33" customFormat="1" ht="10.5"/>
    <row r="2518" s="33" customFormat="1" ht="10.5"/>
    <row r="2519" s="33" customFormat="1" ht="10.5"/>
    <row r="2520" s="33" customFormat="1" ht="10.5"/>
    <row r="2521" s="33" customFormat="1" ht="10.5"/>
    <row r="2522" s="33" customFormat="1" ht="10.5"/>
    <row r="2523" s="33" customFormat="1" ht="10.5"/>
    <row r="2524" s="33" customFormat="1" ht="10.5"/>
    <row r="2525" s="33" customFormat="1" ht="10.5"/>
    <row r="2526" s="33" customFormat="1" ht="10.5"/>
    <row r="2527" s="33" customFormat="1" ht="10.5"/>
    <row r="2528" s="33" customFormat="1" ht="10.5"/>
    <row r="2529" s="33" customFormat="1" ht="10.5"/>
    <row r="2530" s="33" customFormat="1" ht="10.5"/>
    <row r="2531" s="33" customFormat="1" ht="10.5"/>
    <row r="2532" s="33" customFormat="1" ht="10.5"/>
    <row r="2533" s="33" customFormat="1" ht="10.5"/>
    <row r="2534" s="33" customFormat="1" ht="10.5"/>
    <row r="2535" s="33" customFormat="1" ht="10.5"/>
    <row r="2536" s="33" customFormat="1" ht="10.5"/>
    <row r="2537" s="33" customFormat="1" ht="10.5"/>
    <row r="2538" s="33" customFormat="1" ht="10.5"/>
    <row r="2539" s="33" customFormat="1" ht="10.5"/>
    <row r="2540" s="33" customFormat="1" ht="10.5"/>
    <row r="2541" s="33" customFormat="1" ht="10.5"/>
    <row r="2542" s="33" customFormat="1" ht="10.5"/>
    <row r="2543" s="33" customFormat="1" ht="10.5"/>
    <row r="2544" s="33" customFormat="1" ht="10.5"/>
    <row r="2545" s="33" customFormat="1" ht="10.5"/>
    <row r="2546" s="33" customFormat="1" ht="10.5"/>
    <row r="2547" s="33" customFormat="1" ht="10.5"/>
    <row r="2548" s="33" customFormat="1" ht="10.5"/>
    <row r="2549" s="33" customFormat="1" ht="10.5"/>
    <row r="2550" s="33" customFormat="1" ht="10.5"/>
    <row r="2551" s="33" customFormat="1" ht="10.5"/>
    <row r="2552" s="33" customFormat="1" ht="10.5"/>
    <row r="2553" s="33" customFormat="1" ht="10.5"/>
    <row r="2554" s="33" customFormat="1" ht="10.5"/>
    <row r="2555" s="33" customFormat="1" ht="10.5"/>
    <row r="2556" s="33" customFormat="1" ht="10.5"/>
    <row r="2557" s="33" customFormat="1" ht="10.5"/>
    <row r="2558" s="33" customFormat="1" ht="10.5"/>
    <row r="2559" s="33" customFormat="1" ht="10.5"/>
    <row r="2560" s="33" customFormat="1" ht="10.5"/>
    <row r="2561" s="33" customFormat="1" ht="10.5"/>
    <row r="2562" s="33" customFormat="1" ht="10.5"/>
    <row r="2563" s="33" customFormat="1" ht="10.5"/>
    <row r="2564" s="33" customFormat="1" ht="10.5"/>
    <row r="2565" s="33" customFormat="1" ht="10.5"/>
    <row r="2566" s="33" customFormat="1" ht="10.5"/>
    <row r="2567" s="33" customFormat="1" ht="10.5"/>
    <row r="2568" s="33" customFormat="1" ht="10.5"/>
    <row r="2569" s="33" customFormat="1" ht="10.5"/>
    <row r="2570" s="33" customFormat="1" ht="10.5"/>
    <row r="2571" s="33" customFormat="1" ht="10.5"/>
    <row r="2572" s="33" customFormat="1" ht="10.5"/>
    <row r="2573" s="33" customFormat="1" ht="10.5"/>
    <row r="2574" s="33" customFormat="1" ht="10.5"/>
    <row r="2575" s="33" customFormat="1" ht="10.5"/>
    <row r="2576" s="33" customFormat="1" ht="10.5"/>
    <row r="2577" s="33" customFormat="1" ht="10.5"/>
    <row r="2578" s="33" customFormat="1" ht="10.5"/>
    <row r="2579" s="33" customFormat="1" ht="10.5"/>
    <row r="2580" s="33" customFormat="1" ht="10.5"/>
    <row r="2581" s="33" customFormat="1" ht="10.5"/>
    <row r="2582" s="33" customFormat="1" ht="10.5"/>
    <row r="2583" s="33" customFormat="1" ht="10.5"/>
    <row r="2584" s="33" customFormat="1" ht="10.5"/>
    <row r="2585" s="33" customFormat="1" ht="10.5"/>
    <row r="2586" s="33" customFormat="1" ht="10.5"/>
    <row r="2587" s="33" customFormat="1" ht="10.5"/>
    <row r="2588" s="33" customFormat="1" ht="10.5"/>
    <row r="2589" s="33" customFormat="1" ht="10.5"/>
    <row r="2590" s="33" customFormat="1" ht="10.5"/>
    <row r="2591" s="33" customFormat="1" ht="10.5"/>
    <row r="2592" s="33" customFormat="1" ht="10.5"/>
    <row r="2593" s="33" customFormat="1" ht="10.5"/>
    <row r="2594" s="33" customFormat="1" ht="10.5"/>
    <row r="2595" s="33" customFormat="1" ht="10.5"/>
    <row r="2596" s="33" customFormat="1" ht="10.5"/>
    <row r="2597" s="33" customFormat="1" ht="10.5"/>
    <row r="2598" s="33" customFormat="1" ht="10.5"/>
    <row r="2599" s="33" customFormat="1" ht="10.5"/>
    <row r="2600" s="33" customFormat="1" ht="10.5"/>
    <row r="2601" s="33" customFormat="1" ht="10.5"/>
    <row r="2602" s="33" customFormat="1" ht="10.5"/>
    <row r="2603" s="33" customFormat="1" ht="10.5"/>
    <row r="2604" s="33" customFormat="1" ht="10.5"/>
    <row r="2605" s="33" customFormat="1" ht="10.5"/>
    <row r="2606" s="33" customFormat="1" ht="10.5"/>
    <row r="2607" s="33" customFormat="1" ht="10.5"/>
    <row r="2608" s="33" customFormat="1" ht="10.5"/>
    <row r="2609" s="33" customFormat="1" ht="10.5"/>
    <row r="2610" s="33" customFormat="1" ht="10.5"/>
    <row r="2611" s="33" customFormat="1" ht="10.5"/>
    <row r="2612" s="33" customFormat="1" ht="10.5"/>
    <row r="2613" s="33" customFormat="1" ht="10.5"/>
    <row r="2614" s="33" customFormat="1" ht="10.5"/>
    <row r="2615" s="33" customFormat="1" ht="10.5"/>
    <row r="2616" s="33" customFormat="1" ht="10.5"/>
    <row r="2617" s="33" customFormat="1" ht="10.5"/>
    <row r="2618" s="33" customFormat="1" ht="10.5"/>
    <row r="2619" s="33" customFormat="1" ht="10.5"/>
    <row r="2620" s="33" customFormat="1" ht="10.5"/>
    <row r="2621" s="33" customFormat="1" ht="10.5"/>
    <row r="2622" s="33" customFormat="1" ht="10.5"/>
    <row r="2623" s="33" customFormat="1" ht="10.5"/>
    <row r="2624" s="33" customFormat="1" ht="10.5"/>
    <row r="2625" s="33" customFormat="1" ht="10.5"/>
    <row r="2626" s="33" customFormat="1" ht="10.5"/>
    <row r="2627" s="33" customFormat="1" ht="10.5"/>
    <row r="2628" s="33" customFormat="1" ht="10.5"/>
    <row r="2629" s="33" customFormat="1" ht="10.5"/>
    <row r="2630" s="33" customFormat="1" ht="10.5"/>
    <row r="2631" s="33" customFormat="1" ht="10.5"/>
    <row r="2632" s="33" customFormat="1" ht="10.5"/>
    <row r="2633" s="33" customFormat="1" ht="10.5"/>
    <row r="2634" s="33" customFormat="1" ht="10.5"/>
    <row r="2635" s="33" customFormat="1" ht="10.5"/>
    <row r="2636" s="33" customFormat="1" ht="10.5"/>
    <row r="2637" s="33" customFormat="1" ht="10.5"/>
    <row r="2638" s="33" customFormat="1" ht="10.5"/>
    <row r="2639" s="33" customFormat="1" ht="10.5"/>
    <row r="2640" s="33" customFormat="1" ht="10.5"/>
    <row r="2641" s="33" customFormat="1" ht="10.5"/>
    <row r="2642" s="33" customFormat="1" ht="10.5"/>
    <row r="2643" s="33" customFormat="1" ht="10.5"/>
    <row r="2644" s="33" customFormat="1" ht="10.5"/>
    <row r="2645" s="33" customFormat="1" ht="10.5"/>
    <row r="2646" s="33" customFormat="1" ht="10.5"/>
    <row r="2647" s="33" customFormat="1" ht="10.5"/>
    <row r="2648" s="33" customFormat="1" ht="10.5"/>
    <row r="2649" s="33" customFormat="1" ht="10.5"/>
    <row r="2650" s="33" customFormat="1" ht="10.5"/>
    <row r="2651" s="33" customFormat="1" ht="10.5"/>
    <row r="2652" s="33" customFormat="1" ht="10.5"/>
    <row r="2653" s="33" customFormat="1" ht="10.5"/>
    <row r="2654" s="33" customFormat="1" ht="10.5"/>
    <row r="2655" s="33" customFormat="1" ht="10.5"/>
    <row r="2656" s="33" customFormat="1" ht="10.5"/>
    <row r="2657" s="33" customFormat="1" ht="10.5"/>
    <row r="2658" s="33" customFormat="1" ht="10.5"/>
    <row r="2659" s="33" customFormat="1" ht="10.5"/>
    <row r="2660" s="33" customFormat="1" ht="10.5"/>
    <row r="2661" s="33" customFormat="1" ht="10.5"/>
    <row r="2662" s="33" customFormat="1" ht="10.5"/>
    <row r="2663" s="33" customFormat="1" ht="10.5"/>
    <row r="2664" s="33" customFormat="1" ht="10.5"/>
    <row r="2665" s="33" customFormat="1" ht="10.5"/>
    <row r="2666" s="33" customFormat="1" ht="10.5"/>
    <row r="2667" s="33" customFormat="1" ht="10.5"/>
    <row r="2668" s="33" customFormat="1" ht="10.5"/>
    <row r="2669" s="33" customFormat="1" ht="10.5"/>
    <row r="2670" s="33" customFormat="1" ht="10.5"/>
    <row r="2671" s="33" customFormat="1" ht="10.5"/>
    <row r="2672" s="33" customFormat="1" ht="10.5"/>
    <row r="2673" s="33" customFormat="1" ht="10.5"/>
    <row r="2674" s="33" customFormat="1" ht="10.5"/>
    <row r="2675" s="33" customFormat="1" ht="10.5"/>
    <row r="2676" s="33" customFormat="1" ht="10.5"/>
    <row r="2677" s="33" customFormat="1" ht="10.5"/>
    <row r="2678" s="33" customFormat="1" ht="10.5"/>
    <row r="2679" s="33" customFormat="1" ht="10.5"/>
    <row r="2680" s="33" customFormat="1" ht="10.5"/>
    <row r="2681" s="33" customFormat="1" ht="10.5"/>
    <row r="2682" s="33" customFormat="1" ht="10.5"/>
    <row r="2683" s="33" customFormat="1" ht="10.5"/>
    <row r="2684" s="33" customFormat="1" ht="10.5"/>
    <row r="2685" s="33" customFormat="1" ht="10.5"/>
    <row r="2686" s="33" customFormat="1" ht="10.5"/>
    <row r="2687" s="33" customFormat="1" ht="10.5"/>
    <row r="2688" s="33" customFormat="1" ht="10.5"/>
    <row r="2689" s="33" customFormat="1" ht="10.5"/>
    <row r="2690" s="33" customFormat="1" ht="10.5"/>
    <row r="2691" s="33" customFormat="1" ht="10.5"/>
    <row r="2692" s="33" customFormat="1" ht="10.5"/>
    <row r="2693" s="33" customFormat="1" ht="10.5"/>
    <row r="2694" s="33" customFormat="1" ht="10.5"/>
    <row r="2695" s="33" customFormat="1" ht="10.5"/>
    <row r="2696" s="33" customFormat="1" ht="10.5"/>
    <row r="2697" s="33" customFormat="1" ht="10.5"/>
    <row r="2698" s="33" customFormat="1" ht="10.5"/>
    <row r="2699" s="33" customFormat="1" ht="10.5"/>
    <row r="2700" s="33" customFormat="1" ht="10.5"/>
    <row r="2701" s="33" customFormat="1" ht="10.5"/>
    <row r="2702" s="33" customFormat="1" ht="10.5"/>
    <row r="2703" s="33" customFormat="1" ht="10.5"/>
    <row r="2704" s="33" customFormat="1" ht="10.5"/>
    <row r="2705" s="33" customFormat="1" ht="10.5"/>
    <row r="2706" s="33" customFormat="1" ht="10.5"/>
    <row r="2707" s="33" customFormat="1" ht="10.5"/>
    <row r="2708" s="33" customFormat="1" ht="10.5"/>
    <row r="2709" s="33" customFormat="1" ht="10.5"/>
    <row r="2710" s="33" customFormat="1" ht="10.5"/>
    <row r="2711" s="33" customFormat="1" ht="10.5"/>
    <row r="2712" s="33" customFormat="1" ht="10.5"/>
    <row r="2713" s="33" customFormat="1" ht="10.5"/>
    <row r="2714" s="33" customFormat="1" ht="10.5"/>
    <row r="2715" s="33" customFormat="1" ht="10.5"/>
    <row r="2716" s="33" customFormat="1" ht="10.5"/>
    <row r="2717" s="33" customFormat="1" ht="10.5"/>
    <row r="2718" s="33" customFormat="1" ht="10.5"/>
    <row r="2719" s="33" customFormat="1" ht="10.5"/>
    <row r="2720" s="33" customFormat="1" ht="10.5"/>
    <row r="2721" s="33" customFormat="1" ht="10.5"/>
    <row r="2722" s="33" customFormat="1" ht="10.5"/>
    <row r="2723" s="33" customFormat="1" ht="10.5"/>
    <row r="2724" s="33" customFormat="1" ht="10.5"/>
    <row r="2725" s="33" customFormat="1" ht="10.5"/>
    <row r="2726" s="33" customFormat="1" ht="10.5"/>
    <row r="2727" s="33" customFormat="1" ht="10.5"/>
    <row r="2728" s="33" customFormat="1" ht="10.5"/>
    <row r="2729" s="33" customFormat="1" ht="10.5"/>
    <row r="2730" s="33" customFormat="1" ht="10.5"/>
    <row r="2731" s="33" customFormat="1" ht="10.5"/>
    <row r="2732" s="33" customFormat="1" ht="10.5"/>
    <row r="2733" s="33" customFormat="1" ht="10.5"/>
    <row r="2734" s="33" customFormat="1" ht="10.5"/>
    <row r="2735" s="33" customFormat="1" ht="10.5"/>
    <row r="2736" s="33" customFormat="1" ht="10.5"/>
    <row r="2737" s="33" customFormat="1" ht="10.5"/>
    <row r="2738" s="33" customFormat="1" ht="10.5"/>
    <row r="2739" s="33" customFormat="1" ht="10.5"/>
    <row r="2740" s="33" customFormat="1" ht="10.5"/>
    <row r="2741" s="33" customFormat="1" ht="10.5"/>
    <row r="2742" s="33" customFormat="1" ht="10.5"/>
    <row r="2743" s="33" customFormat="1" ht="10.5"/>
    <row r="2744" s="33" customFormat="1" ht="10.5"/>
    <row r="2745" s="33" customFormat="1" ht="10.5"/>
    <row r="2746" s="33" customFormat="1" ht="10.5"/>
    <row r="2747" s="33" customFormat="1" ht="10.5"/>
    <row r="2748" s="33" customFormat="1" ht="10.5"/>
    <row r="2749" s="33" customFormat="1" ht="10.5"/>
    <row r="2750" s="33" customFormat="1" ht="10.5"/>
    <row r="2751" s="33" customFormat="1" ht="10.5"/>
    <row r="2752" s="33" customFormat="1" ht="10.5"/>
    <row r="2753" s="33" customFormat="1" ht="10.5"/>
    <row r="2754" s="33" customFormat="1" ht="10.5"/>
    <row r="2755" s="33" customFormat="1" ht="10.5"/>
    <row r="2756" s="33" customFormat="1" ht="10.5"/>
    <row r="2757" s="33" customFormat="1" ht="10.5"/>
    <row r="2758" s="33" customFormat="1" ht="10.5"/>
    <row r="2759" s="33" customFormat="1" ht="10.5"/>
    <row r="2760" s="33" customFormat="1" ht="10.5"/>
    <row r="2761" s="33" customFormat="1" ht="10.5"/>
    <row r="2762" s="33" customFormat="1" ht="10.5"/>
    <row r="2763" s="33" customFormat="1" ht="10.5"/>
    <row r="2764" s="33" customFormat="1" ht="10.5"/>
    <row r="2765" s="33" customFormat="1" ht="10.5"/>
    <row r="2766" s="33" customFormat="1" ht="10.5"/>
    <row r="2767" s="33" customFormat="1" ht="10.5"/>
    <row r="2768" s="33" customFormat="1" ht="10.5"/>
    <row r="2769" s="33" customFormat="1" ht="10.5"/>
    <row r="2770" s="33" customFormat="1" ht="10.5"/>
    <row r="2771" s="33" customFormat="1" ht="10.5"/>
    <row r="2772" s="33" customFormat="1" ht="10.5"/>
    <row r="2773" s="33" customFormat="1" ht="10.5"/>
    <row r="2774" s="33" customFormat="1" ht="10.5"/>
    <row r="2775" s="33" customFormat="1" ht="10.5"/>
    <row r="2776" s="33" customFormat="1" ht="10.5"/>
    <row r="2777" s="33" customFormat="1" ht="10.5"/>
    <row r="2778" s="33" customFormat="1" ht="10.5"/>
    <row r="2779" s="33" customFormat="1" ht="10.5"/>
    <row r="2780" s="33" customFormat="1" ht="10.5"/>
    <row r="2781" s="33" customFormat="1" ht="10.5"/>
    <row r="2782" s="33" customFormat="1" ht="10.5"/>
    <row r="2783" s="33" customFormat="1" ht="10.5"/>
    <row r="2784" s="33" customFormat="1" ht="10.5"/>
    <row r="2785" s="33" customFormat="1" ht="10.5"/>
    <row r="2786" s="33" customFormat="1" ht="10.5"/>
    <row r="2787" s="33" customFormat="1" ht="10.5"/>
    <row r="2788" s="33" customFormat="1" ht="10.5"/>
    <row r="2789" s="33" customFormat="1" ht="10.5"/>
    <row r="2790" s="33" customFormat="1" ht="10.5"/>
    <row r="2791" s="33" customFormat="1" ht="10.5"/>
    <row r="2792" s="33" customFormat="1" ht="10.5"/>
    <row r="2793" s="33" customFormat="1" ht="10.5"/>
    <row r="2794" s="33" customFormat="1" ht="10.5"/>
    <row r="2795" s="33" customFormat="1" ht="10.5"/>
    <row r="2796" s="33" customFormat="1" ht="10.5"/>
    <row r="2797" s="33" customFormat="1" ht="10.5"/>
    <row r="2798" s="33" customFormat="1" ht="10.5"/>
    <row r="2799" s="33" customFormat="1" ht="10.5"/>
    <row r="2800" s="33" customFormat="1" ht="10.5"/>
    <row r="2801" s="33" customFormat="1" ht="10.5"/>
    <row r="2802" s="33" customFormat="1" ht="10.5"/>
    <row r="2803" s="33" customFormat="1" ht="10.5"/>
    <row r="2804" s="33" customFormat="1" ht="10.5"/>
    <row r="2805" s="33" customFormat="1" ht="10.5"/>
    <row r="2806" s="33" customFormat="1" ht="10.5"/>
    <row r="2807" s="33" customFormat="1" ht="10.5"/>
    <row r="2808" s="33" customFormat="1" ht="10.5"/>
    <row r="2809" s="33" customFormat="1" ht="10.5"/>
    <row r="2810" s="33" customFormat="1" ht="10.5"/>
    <row r="2811" s="33" customFormat="1" ht="10.5"/>
    <row r="2812" s="33" customFormat="1" ht="10.5"/>
    <row r="2813" s="33" customFormat="1" ht="10.5"/>
    <row r="2814" s="33" customFormat="1" ht="10.5"/>
    <row r="2815" s="33" customFormat="1" ht="10.5"/>
    <row r="2816" s="33" customFormat="1" ht="10.5"/>
    <row r="2817" s="33" customFormat="1" ht="10.5"/>
    <row r="2818" s="33" customFormat="1" ht="10.5"/>
    <row r="2819" s="33" customFormat="1" ht="10.5"/>
    <row r="2820" s="33" customFormat="1" ht="10.5"/>
    <row r="2821" s="33" customFormat="1" ht="10.5"/>
    <row r="2822" s="33" customFormat="1" ht="10.5"/>
    <row r="2823" s="33" customFormat="1" ht="10.5"/>
    <row r="2824" s="33" customFormat="1" ht="10.5"/>
    <row r="2825" s="33" customFormat="1" ht="10.5"/>
    <row r="2826" s="33" customFormat="1" ht="10.5"/>
    <row r="2827" s="33" customFormat="1" ht="10.5"/>
    <row r="2828" s="33" customFormat="1" ht="10.5"/>
    <row r="2829" s="33" customFormat="1" ht="10.5"/>
    <row r="2830" s="33" customFormat="1" ht="10.5"/>
    <row r="2831" s="33" customFormat="1" ht="10.5"/>
    <row r="2832" s="33" customFormat="1" ht="10.5"/>
    <row r="2833" s="33" customFormat="1" ht="10.5"/>
    <row r="2834" s="33" customFormat="1" ht="10.5"/>
    <row r="2835" s="33" customFormat="1" ht="10.5"/>
    <row r="2836" s="33" customFormat="1" ht="10.5"/>
    <row r="2837" s="33" customFormat="1" ht="10.5"/>
    <row r="2838" s="33" customFormat="1" ht="10.5"/>
    <row r="2839" s="33" customFormat="1" ht="10.5"/>
    <row r="2840" s="33" customFormat="1" ht="10.5"/>
    <row r="2841" s="33" customFormat="1" ht="10.5"/>
    <row r="2842" s="33" customFormat="1" ht="10.5"/>
    <row r="2843" s="33" customFormat="1" ht="10.5"/>
    <row r="2844" s="33" customFormat="1" ht="10.5"/>
    <row r="2845" s="33" customFormat="1" ht="10.5"/>
    <row r="2846" s="33" customFormat="1" ht="10.5"/>
    <row r="2847" s="33" customFormat="1" ht="10.5"/>
    <row r="2848" s="33" customFormat="1" ht="10.5"/>
    <row r="2849" s="33" customFormat="1" ht="10.5"/>
    <row r="2850" s="33" customFormat="1" ht="10.5"/>
    <row r="2851" s="33" customFormat="1" ht="10.5"/>
    <row r="2852" s="33" customFormat="1" ht="10.5"/>
    <row r="2853" s="33" customFormat="1" ht="10.5"/>
    <row r="2854" s="33" customFormat="1" ht="10.5"/>
    <row r="2855" s="33" customFormat="1" ht="10.5"/>
    <row r="2856" s="33" customFormat="1" ht="10.5"/>
    <row r="2857" s="33" customFormat="1" ht="10.5"/>
    <row r="2858" s="33" customFormat="1" ht="10.5"/>
    <row r="2859" s="33" customFormat="1" ht="10.5"/>
    <row r="2860" s="33" customFormat="1" ht="10.5"/>
    <row r="2861" s="33" customFormat="1" ht="10.5"/>
    <row r="2862" s="33" customFormat="1" ht="10.5"/>
    <row r="2863" s="33" customFormat="1" ht="10.5"/>
    <row r="2864" s="33" customFormat="1" ht="10.5"/>
    <row r="2865" s="33" customFormat="1" ht="10.5"/>
    <row r="2866" s="33" customFormat="1" ht="10.5"/>
    <row r="2867" s="33" customFormat="1" ht="10.5"/>
    <row r="2868" s="33" customFormat="1" ht="10.5"/>
    <row r="2869" s="33" customFormat="1" ht="10.5"/>
    <row r="2870" s="33" customFormat="1" ht="10.5"/>
    <row r="2871" s="33" customFormat="1" ht="10.5"/>
    <row r="2872" s="33" customFormat="1" ht="10.5"/>
    <row r="2873" s="33" customFormat="1" ht="10.5"/>
    <row r="2874" s="33" customFormat="1" ht="10.5"/>
    <row r="2875" s="33" customFormat="1" ht="10.5"/>
    <row r="2876" s="33" customFormat="1" ht="10.5"/>
    <row r="2877" s="33" customFormat="1" ht="10.5"/>
    <row r="2878" s="33" customFormat="1" ht="10.5"/>
    <row r="2879" s="33" customFormat="1" ht="10.5"/>
    <row r="2880" s="33" customFormat="1" ht="10.5"/>
    <row r="2881" s="33" customFormat="1" ht="10.5"/>
    <row r="2882" s="33" customFormat="1" ht="10.5"/>
    <row r="2883" s="33" customFormat="1" ht="10.5"/>
    <row r="2884" s="33" customFormat="1" ht="10.5"/>
    <row r="2885" s="33" customFormat="1" ht="10.5"/>
    <row r="2886" s="33" customFormat="1" ht="10.5"/>
    <row r="2887" s="33" customFormat="1" ht="10.5"/>
    <row r="2888" s="33" customFormat="1" ht="10.5"/>
    <row r="2889" s="33" customFormat="1" ht="10.5"/>
    <row r="2890" s="33" customFormat="1" ht="10.5"/>
    <row r="2891" s="33" customFormat="1" ht="10.5"/>
    <row r="2892" s="33" customFormat="1" ht="10.5"/>
    <row r="2893" s="33" customFormat="1" ht="10.5"/>
    <row r="2894" s="33" customFormat="1" ht="10.5"/>
    <row r="2895" s="33" customFormat="1" ht="10.5"/>
    <row r="2896" s="33" customFormat="1" ht="10.5"/>
    <row r="2897" s="33" customFormat="1" ht="10.5"/>
    <row r="2898" s="33" customFormat="1" ht="10.5"/>
    <row r="2899" s="33" customFormat="1" ht="10.5"/>
    <row r="2900" s="33" customFormat="1" ht="10.5"/>
    <row r="2901" s="33" customFormat="1" ht="10.5"/>
    <row r="2902" s="33" customFormat="1" ht="10.5"/>
    <row r="2903" s="33" customFormat="1" ht="10.5"/>
    <row r="2904" s="33" customFormat="1" ht="10.5"/>
    <row r="2905" s="33" customFormat="1" ht="10.5"/>
    <row r="2906" s="33" customFormat="1" ht="10.5"/>
    <row r="2907" s="33" customFormat="1" ht="10.5"/>
    <row r="2908" s="33" customFormat="1" ht="10.5"/>
    <row r="2909" s="33" customFormat="1" ht="10.5"/>
    <row r="2910" s="33" customFormat="1" ht="10.5"/>
    <row r="2911" s="33" customFormat="1" ht="10.5"/>
    <row r="2912" s="33" customFormat="1" ht="10.5"/>
    <row r="2913" s="33" customFormat="1" ht="10.5"/>
    <row r="2914" s="33" customFormat="1" ht="10.5"/>
    <row r="2915" s="33" customFormat="1" ht="10.5"/>
    <row r="2916" s="33" customFormat="1" ht="10.5"/>
    <row r="2917" s="33" customFormat="1" ht="10.5"/>
    <row r="2918" s="33" customFormat="1" ht="10.5"/>
    <row r="2919" s="33" customFormat="1" ht="10.5"/>
    <row r="2920" s="33" customFormat="1" ht="10.5"/>
    <row r="2921" s="33" customFormat="1" ht="10.5"/>
    <row r="2922" s="33" customFormat="1" ht="10.5"/>
    <row r="2923" s="33" customFormat="1" ht="10.5"/>
    <row r="2924" s="33" customFormat="1" ht="10.5"/>
    <row r="2925" s="33" customFormat="1" ht="10.5"/>
    <row r="2926" s="33" customFormat="1" ht="10.5"/>
    <row r="2927" s="33" customFormat="1" ht="10.5"/>
    <row r="2928" s="33" customFormat="1" ht="10.5"/>
    <row r="2929" s="33" customFormat="1" ht="10.5"/>
    <row r="2930" s="33" customFormat="1" ht="10.5"/>
    <row r="2931" s="33" customFormat="1" ht="10.5"/>
    <row r="2932" s="33" customFormat="1" ht="10.5"/>
    <row r="2933" s="33" customFormat="1" ht="10.5"/>
    <row r="2934" s="33" customFormat="1" ht="10.5"/>
    <row r="2935" s="33" customFormat="1" ht="10.5"/>
    <row r="2936" s="33" customFormat="1" ht="10.5"/>
    <row r="2937" s="33" customFormat="1" ht="10.5"/>
    <row r="2938" s="33" customFormat="1" ht="10.5"/>
    <row r="2939" s="33" customFormat="1" ht="10.5"/>
    <row r="2940" s="33" customFormat="1" ht="10.5"/>
    <row r="2941" s="33" customFormat="1" ht="10.5"/>
    <row r="2942" s="33" customFormat="1" ht="10.5"/>
    <row r="2943" s="33" customFormat="1" ht="10.5"/>
    <row r="2944" s="33" customFormat="1" ht="10.5"/>
    <row r="2945" s="33" customFormat="1" ht="10.5"/>
    <row r="2946" s="33" customFormat="1" ht="10.5"/>
    <row r="2947" s="33" customFormat="1" ht="10.5"/>
    <row r="2948" s="33" customFormat="1" ht="10.5"/>
    <row r="2949" s="33" customFormat="1" ht="10.5"/>
    <row r="2950" s="33" customFormat="1" ht="10.5"/>
    <row r="2951" s="33" customFormat="1" ht="10.5"/>
    <row r="2952" s="33" customFormat="1" ht="10.5"/>
    <row r="2953" s="33" customFormat="1" ht="10.5"/>
    <row r="2954" s="33" customFormat="1" ht="10.5"/>
    <row r="2955" s="33" customFormat="1" ht="10.5"/>
    <row r="2956" s="33" customFormat="1" ht="10.5"/>
    <row r="2957" s="33" customFormat="1" ht="10.5"/>
    <row r="2958" s="33" customFormat="1" ht="10.5"/>
    <row r="2959" s="33" customFormat="1" ht="10.5"/>
    <row r="2960" s="33" customFormat="1" ht="10.5"/>
    <row r="2961" s="33" customFormat="1" ht="10.5"/>
    <row r="2962" s="33" customFormat="1" ht="10.5"/>
    <row r="2963" s="33" customFormat="1" ht="10.5"/>
    <row r="2964" s="33" customFormat="1" ht="10.5"/>
    <row r="2965" s="33" customFormat="1" ht="10.5"/>
    <row r="2966" s="33" customFormat="1" ht="10.5"/>
    <row r="2967" s="33" customFormat="1" ht="10.5"/>
    <row r="2968" s="33" customFormat="1" ht="10.5"/>
    <row r="2969" s="33" customFormat="1" ht="10.5"/>
    <row r="2970" s="33" customFormat="1" ht="10.5"/>
    <row r="2971" s="33" customFormat="1" ht="10.5"/>
    <row r="2972" s="33" customFormat="1" ht="10.5"/>
    <row r="2973" s="33" customFormat="1" ht="10.5"/>
    <row r="2974" s="33" customFormat="1" ht="10.5"/>
    <row r="2975" s="33" customFormat="1" ht="10.5"/>
    <row r="2976" s="33" customFormat="1" ht="10.5"/>
    <row r="2977" s="33" customFormat="1" ht="10.5"/>
    <row r="2978" s="33" customFormat="1" ht="10.5"/>
    <row r="2979" s="33" customFormat="1" ht="10.5"/>
    <row r="2980" s="33" customFormat="1" ht="10.5"/>
    <row r="2981" s="33" customFormat="1" ht="10.5"/>
    <row r="2982" s="33" customFormat="1" ht="10.5"/>
    <row r="2983" s="33" customFormat="1" ht="10.5"/>
    <row r="2984" s="33" customFormat="1" ht="10.5"/>
    <row r="2985" s="33" customFormat="1" ht="10.5"/>
    <row r="2986" s="33" customFormat="1" ht="10.5"/>
    <row r="2987" s="33" customFormat="1" ht="10.5"/>
    <row r="2988" s="33" customFormat="1" ht="10.5"/>
    <row r="2989" s="33" customFormat="1" ht="10.5"/>
    <row r="2990" s="33" customFormat="1" ht="10.5"/>
    <row r="2991" s="33" customFormat="1" ht="10.5"/>
    <row r="2992" s="33" customFormat="1" ht="10.5"/>
    <row r="2993" s="33" customFormat="1" ht="10.5"/>
    <row r="2994" s="33" customFormat="1" ht="10.5"/>
    <row r="2995" s="33" customFormat="1" ht="10.5"/>
    <row r="2996" s="33" customFormat="1" ht="10.5"/>
    <row r="2997" s="33" customFormat="1" ht="10.5"/>
    <row r="2998" s="33" customFormat="1" ht="10.5"/>
    <row r="2999" s="33" customFormat="1" ht="10.5"/>
    <row r="3000" s="33" customFormat="1" ht="10.5"/>
    <row r="3001" s="33" customFormat="1" ht="10.5"/>
    <row r="3002" s="33" customFormat="1" ht="10.5"/>
    <row r="3003" s="33" customFormat="1" ht="10.5"/>
    <row r="3004" s="33" customFormat="1" ht="10.5"/>
    <row r="3005" s="33" customFormat="1" ht="10.5"/>
    <row r="3006" s="33" customFormat="1" ht="10.5"/>
    <row r="3007" s="33" customFormat="1" ht="10.5"/>
    <row r="3008" s="33" customFormat="1" ht="10.5"/>
    <row r="3009" s="33" customFormat="1" ht="10.5"/>
    <row r="3010" s="33" customFormat="1" ht="10.5"/>
    <row r="3011" s="33" customFormat="1" ht="10.5"/>
    <row r="3012" s="33" customFormat="1" ht="10.5"/>
    <row r="3013" s="33" customFormat="1" ht="10.5"/>
    <row r="3014" s="33" customFormat="1" ht="10.5"/>
    <row r="3015" s="33" customFormat="1" ht="10.5"/>
    <row r="3016" s="33" customFormat="1" ht="10.5"/>
    <row r="3017" s="33" customFormat="1" ht="10.5"/>
    <row r="3018" s="33" customFormat="1" ht="10.5"/>
    <row r="3019" s="33" customFormat="1" ht="10.5"/>
    <row r="3020" s="33" customFormat="1" ht="10.5"/>
    <row r="3021" s="33" customFormat="1" ht="10.5"/>
    <row r="3022" s="33" customFormat="1" ht="10.5"/>
    <row r="3023" s="33" customFormat="1" ht="10.5"/>
    <row r="3024" s="33" customFormat="1" ht="10.5"/>
    <row r="3025" s="33" customFormat="1" ht="10.5"/>
    <row r="3026" s="33" customFormat="1" ht="10.5"/>
    <row r="3027" s="33" customFormat="1" ht="10.5"/>
    <row r="3028" s="33" customFormat="1" ht="10.5"/>
    <row r="3029" s="33" customFormat="1" ht="10.5"/>
    <row r="3030" s="33" customFormat="1" ht="10.5"/>
    <row r="3031" s="33" customFormat="1" ht="10.5"/>
    <row r="3032" s="33" customFormat="1" ht="10.5"/>
    <row r="3033" s="33" customFormat="1" ht="10.5"/>
    <row r="3034" s="33" customFormat="1" ht="10.5"/>
    <row r="3035" s="33" customFormat="1" ht="10.5"/>
    <row r="3036" s="33" customFormat="1" ht="10.5"/>
    <row r="3037" s="33" customFormat="1" ht="10.5"/>
    <row r="3038" s="33" customFormat="1" ht="10.5"/>
    <row r="3039" s="33" customFormat="1" ht="10.5"/>
    <row r="3040" s="33" customFormat="1" ht="10.5"/>
    <row r="3041" s="33" customFormat="1" ht="10.5"/>
    <row r="3042" s="33" customFormat="1" ht="10.5"/>
    <row r="3043" s="33" customFormat="1" ht="10.5"/>
    <row r="3044" s="33" customFormat="1" ht="10.5"/>
    <row r="3045" s="33" customFormat="1" ht="10.5"/>
    <row r="3046" s="33" customFormat="1" ht="10.5"/>
    <row r="3047" s="33" customFormat="1" ht="10.5"/>
    <row r="3048" s="33" customFormat="1" ht="10.5"/>
    <row r="3049" s="33" customFormat="1" ht="10.5"/>
    <row r="3050" s="33" customFormat="1" ht="10.5"/>
    <row r="3051" s="33" customFormat="1" ht="10.5"/>
    <row r="3052" s="33" customFormat="1" ht="10.5"/>
    <row r="3053" s="33" customFormat="1" ht="10.5"/>
    <row r="3054" s="33" customFormat="1" ht="10.5"/>
    <row r="3055" s="33" customFormat="1" ht="10.5"/>
    <row r="3056" s="33" customFormat="1" ht="10.5"/>
    <row r="3057" s="33" customFormat="1" ht="10.5"/>
    <row r="3058" s="33" customFormat="1" ht="10.5"/>
    <row r="3059" s="33" customFormat="1" ht="10.5"/>
    <row r="3060" s="33" customFormat="1" ht="10.5"/>
    <row r="3061" s="33" customFormat="1" ht="10.5"/>
    <row r="3062" s="33" customFormat="1" ht="10.5"/>
    <row r="3063" s="33" customFormat="1" ht="10.5"/>
    <row r="3064" s="33" customFormat="1" ht="10.5"/>
    <row r="3065" s="33" customFormat="1" ht="10.5"/>
    <row r="3066" s="33" customFormat="1" ht="10.5"/>
    <row r="3067" s="33" customFormat="1" ht="10.5"/>
    <row r="3068" s="33" customFormat="1" ht="10.5"/>
    <row r="3069" s="33" customFormat="1" ht="10.5"/>
    <row r="3070" s="33" customFormat="1" ht="10.5"/>
    <row r="3071" s="33" customFormat="1" ht="10.5"/>
    <row r="3072" s="33" customFormat="1" ht="10.5"/>
    <row r="3073" s="33" customFormat="1" ht="10.5"/>
    <row r="3074" s="33" customFormat="1" ht="10.5"/>
    <row r="3075" s="33" customFormat="1" ht="10.5"/>
    <row r="3076" s="33" customFormat="1" ht="10.5"/>
    <row r="3077" s="33" customFormat="1" ht="10.5"/>
    <row r="3078" s="33" customFormat="1" ht="10.5"/>
    <row r="3079" s="33" customFormat="1" ht="10.5"/>
    <row r="3080" s="33" customFormat="1" ht="10.5"/>
    <row r="3081" s="33" customFormat="1" ht="10.5"/>
    <row r="3082" s="33" customFormat="1" ht="10.5"/>
    <row r="3083" s="33" customFormat="1" ht="10.5"/>
    <row r="3084" s="33" customFormat="1" ht="10.5"/>
    <row r="3085" s="33" customFormat="1" ht="10.5"/>
    <row r="3086" s="33" customFormat="1" ht="10.5"/>
    <row r="3087" s="33" customFormat="1" ht="10.5"/>
    <row r="3088" s="33" customFormat="1" ht="10.5"/>
    <row r="3089" s="33" customFormat="1" ht="10.5"/>
    <row r="3090" s="33" customFormat="1" ht="10.5"/>
    <row r="3091" s="33" customFormat="1" ht="10.5"/>
    <row r="3092" s="33" customFormat="1" ht="10.5"/>
    <row r="3093" s="33" customFormat="1" ht="10.5"/>
    <row r="3094" s="33" customFormat="1" ht="10.5"/>
    <row r="3095" s="33" customFormat="1" ht="10.5"/>
    <row r="3096" s="33" customFormat="1" ht="10.5"/>
    <row r="3097" s="33" customFormat="1" ht="10.5"/>
    <row r="3098" s="33" customFormat="1" ht="10.5"/>
    <row r="3099" s="33" customFormat="1" ht="10.5"/>
    <row r="3100" s="33" customFormat="1" ht="10.5"/>
    <row r="3101" s="33" customFormat="1" ht="10.5"/>
    <row r="3102" s="33" customFormat="1" ht="10.5"/>
    <row r="3103" s="33" customFormat="1" ht="10.5"/>
    <row r="3104" s="33" customFormat="1" ht="10.5"/>
    <row r="3105" s="33" customFormat="1" ht="10.5"/>
    <row r="3106" s="33" customFormat="1" ht="10.5"/>
    <row r="3107" s="33" customFormat="1" ht="10.5"/>
    <row r="3108" s="33" customFormat="1" ht="10.5"/>
    <row r="3109" s="33" customFormat="1" ht="10.5"/>
    <row r="3110" s="33" customFormat="1" ht="10.5"/>
    <row r="3111" s="33" customFormat="1" ht="10.5"/>
    <row r="3112" s="33" customFormat="1" ht="10.5"/>
    <row r="3113" s="33" customFormat="1" ht="10.5"/>
    <row r="3114" s="33" customFormat="1" ht="10.5"/>
    <row r="3115" s="33" customFormat="1" ht="10.5"/>
    <row r="3116" s="33" customFormat="1" ht="10.5"/>
    <row r="3117" s="33" customFormat="1" ht="10.5"/>
    <row r="3118" s="33" customFormat="1" ht="10.5"/>
    <row r="3119" s="33" customFormat="1" ht="10.5"/>
    <row r="3120" s="33" customFormat="1" ht="10.5"/>
    <row r="3121" s="33" customFormat="1" ht="10.5"/>
    <row r="3122" s="33" customFormat="1" ht="10.5"/>
    <row r="3123" s="33" customFormat="1" ht="10.5"/>
    <row r="3124" s="33" customFormat="1" ht="10.5"/>
    <row r="3125" s="33" customFormat="1" ht="10.5"/>
    <row r="3126" s="33" customFormat="1" ht="10.5"/>
    <row r="3127" s="33" customFormat="1" ht="10.5"/>
    <row r="3128" s="33" customFormat="1" ht="10.5"/>
    <row r="3129" s="33" customFormat="1" ht="10.5"/>
    <row r="3130" s="33" customFormat="1" ht="10.5"/>
    <row r="3131" s="33" customFormat="1" ht="10.5"/>
    <row r="3132" s="33" customFormat="1" ht="10.5"/>
    <row r="3133" s="33" customFormat="1" ht="10.5"/>
    <row r="3134" s="33" customFormat="1" ht="10.5"/>
    <row r="3135" s="33" customFormat="1" ht="10.5"/>
    <row r="3136" s="33" customFormat="1" ht="10.5"/>
    <row r="3137" s="33" customFormat="1" ht="10.5"/>
    <row r="3138" s="33" customFormat="1" ht="10.5"/>
    <row r="3139" s="33" customFormat="1" ht="10.5"/>
    <row r="3140" s="33" customFormat="1" ht="10.5"/>
    <row r="3141" s="33" customFormat="1" ht="10.5"/>
    <row r="3142" s="33" customFormat="1" ht="10.5"/>
    <row r="3143" s="33" customFormat="1" ht="10.5"/>
    <row r="3144" s="33" customFormat="1" ht="10.5"/>
    <row r="3145" s="33" customFormat="1" ht="10.5"/>
    <row r="3146" s="33" customFormat="1" ht="10.5"/>
    <row r="3147" s="33" customFormat="1" ht="10.5"/>
    <row r="3148" s="33" customFormat="1" ht="10.5"/>
    <row r="3149" s="33" customFormat="1" ht="10.5"/>
    <row r="3150" s="33" customFormat="1" ht="10.5"/>
    <row r="3151" s="33" customFormat="1" ht="10.5"/>
    <row r="3152" s="33" customFormat="1" ht="10.5"/>
    <row r="3153" s="33" customFormat="1" ht="10.5"/>
    <row r="3154" s="33" customFormat="1" ht="10.5"/>
    <row r="3155" s="33" customFormat="1" ht="10.5"/>
    <row r="3156" s="33" customFormat="1" ht="10.5"/>
    <row r="3157" s="33" customFormat="1" ht="10.5"/>
    <row r="3158" s="33" customFormat="1" ht="10.5"/>
    <row r="3159" s="33" customFormat="1" ht="10.5"/>
    <row r="3160" s="33" customFormat="1" ht="10.5"/>
    <row r="3161" s="33" customFormat="1" ht="10.5"/>
    <row r="3162" s="33" customFormat="1" ht="10.5"/>
    <row r="3163" s="33" customFormat="1" ht="10.5"/>
    <row r="3164" s="33" customFormat="1" ht="10.5"/>
    <row r="3165" s="33" customFormat="1" ht="10.5"/>
    <row r="3166" s="33" customFormat="1" ht="10.5"/>
    <row r="3167" s="33" customFormat="1" ht="10.5"/>
    <row r="3168" s="33" customFormat="1" ht="10.5"/>
    <row r="3169" s="33" customFormat="1" ht="10.5"/>
    <row r="3170" s="33" customFormat="1" ht="10.5"/>
    <row r="3171" s="33" customFormat="1" ht="10.5"/>
    <row r="3172" s="33" customFormat="1" ht="10.5"/>
    <row r="3173" s="33" customFormat="1" ht="10.5"/>
    <row r="3174" s="33" customFormat="1" ht="10.5"/>
    <row r="3175" s="33" customFormat="1" ht="10.5"/>
    <row r="3176" s="33" customFormat="1" ht="10.5"/>
    <row r="3177" s="33" customFormat="1" ht="10.5"/>
    <row r="3178" s="33" customFormat="1" ht="10.5"/>
    <row r="3179" s="33" customFormat="1" ht="10.5"/>
    <row r="3180" s="33" customFormat="1" ht="10.5"/>
    <row r="3181" s="33" customFormat="1" ht="10.5"/>
    <row r="3182" s="33" customFormat="1" ht="10.5"/>
    <row r="3183" s="33" customFormat="1" ht="10.5"/>
    <row r="3184" s="33" customFormat="1" ht="10.5"/>
    <row r="3185" s="33" customFormat="1" ht="10.5"/>
    <row r="3186" s="33" customFormat="1" ht="10.5"/>
    <row r="3187" s="33" customFormat="1" ht="10.5"/>
    <row r="3188" s="33" customFormat="1" ht="10.5"/>
    <row r="3189" s="33" customFormat="1" ht="10.5"/>
    <row r="3190" s="33" customFormat="1" ht="10.5"/>
    <row r="3191" s="33" customFormat="1" ht="10.5"/>
    <row r="3192" s="33" customFormat="1" ht="10.5"/>
    <row r="3193" s="33" customFormat="1" ht="10.5"/>
    <row r="3194" s="33" customFormat="1" ht="10.5"/>
    <row r="3195" s="33" customFormat="1" ht="10.5"/>
    <row r="3196" s="33" customFormat="1" ht="10.5"/>
    <row r="3197" s="33" customFormat="1" ht="10.5"/>
    <row r="3198" s="33" customFormat="1" ht="10.5"/>
    <row r="3199" s="33" customFormat="1" ht="10.5"/>
    <row r="3200" s="33" customFormat="1" ht="10.5"/>
    <row r="3201" s="33" customFormat="1" ht="10.5"/>
    <row r="3202" s="33" customFormat="1" ht="10.5"/>
    <row r="3203" s="33" customFormat="1" ht="10.5"/>
    <row r="3204" s="33" customFormat="1" ht="10.5"/>
    <row r="3205" s="33" customFormat="1" ht="10.5"/>
    <row r="3206" s="33" customFormat="1" ht="10.5"/>
    <row r="3207" s="33" customFormat="1" ht="10.5"/>
    <row r="3208" s="33" customFormat="1" ht="10.5"/>
    <row r="3209" s="33" customFormat="1" ht="10.5"/>
    <row r="3210" s="33" customFormat="1" ht="10.5"/>
    <row r="3211" s="33" customFormat="1" ht="10.5"/>
    <row r="3212" s="33" customFormat="1" ht="10.5"/>
    <row r="3213" s="33" customFormat="1" ht="10.5"/>
    <row r="3214" s="33" customFormat="1" ht="10.5"/>
    <row r="3215" s="33" customFormat="1" ht="10.5"/>
    <row r="3216" s="33" customFormat="1" ht="10.5"/>
    <row r="3217" s="33" customFormat="1" ht="10.5"/>
    <row r="3218" s="33" customFormat="1" ht="10.5"/>
    <row r="3219" s="33" customFormat="1" ht="10.5"/>
    <row r="3220" s="33" customFormat="1" ht="10.5"/>
    <row r="3221" s="33" customFormat="1" ht="10.5"/>
    <row r="3222" s="33" customFormat="1" ht="10.5"/>
    <row r="3223" s="33" customFormat="1" ht="10.5"/>
    <row r="3224" s="33" customFormat="1" ht="10.5"/>
    <row r="3225" s="33" customFormat="1" ht="10.5"/>
    <row r="3226" s="33" customFormat="1" ht="10.5"/>
    <row r="3227" s="33" customFormat="1" ht="10.5"/>
    <row r="3228" s="33" customFormat="1" ht="10.5"/>
    <row r="3229" s="33" customFormat="1" ht="10.5"/>
    <row r="3230" s="33" customFormat="1" ht="10.5"/>
    <row r="3231" s="33" customFormat="1" ht="10.5"/>
    <row r="3232" s="33" customFormat="1" ht="10.5"/>
    <row r="3233" s="33" customFormat="1" ht="10.5"/>
    <row r="3234" s="33" customFormat="1" ht="10.5"/>
    <row r="3235" s="33" customFormat="1" ht="10.5"/>
    <row r="3236" s="33" customFormat="1" ht="10.5"/>
    <row r="3237" s="33" customFormat="1" ht="10.5"/>
    <row r="3238" s="33" customFormat="1" ht="10.5"/>
    <row r="3239" s="33" customFormat="1" ht="10.5"/>
    <row r="3240" s="33" customFormat="1" ht="10.5"/>
    <row r="3241" s="33" customFormat="1" ht="10.5"/>
    <row r="3242" s="33" customFormat="1" ht="10.5"/>
    <row r="3243" s="33" customFormat="1" ht="10.5"/>
    <row r="3244" s="33" customFormat="1" ht="10.5"/>
    <row r="3245" s="33" customFormat="1" ht="10.5"/>
    <row r="3246" s="33" customFormat="1" ht="10.5"/>
    <row r="3247" s="33" customFormat="1" ht="10.5"/>
    <row r="3248" s="33" customFormat="1" ht="10.5"/>
    <row r="3249" s="33" customFormat="1" ht="10.5"/>
    <row r="3250" s="33" customFormat="1" ht="10.5"/>
    <row r="3251" s="33" customFormat="1" ht="10.5"/>
    <row r="3252" s="33" customFormat="1" ht="10.5"/>
    <row r="3253" s="33" customFormat="1" ht="10.5"/>
    <row r="3254" s="33" customFormat="1" ht="10.5"/>
    <row r="3255" s="33" customFormat="1" ht="10.5"/>
    <row r="3256" s="33" customFormat="1" ht="10.5"/>
    <row r="3257" s="33" customFormat="1" ht="10.5"/>
    <row r="3258" s="33" customFormat="1" ht="10.5"/>
    <row r="3259" s="33" customFormat="1" ht="10.5"/>
    <row r="3260" s="33" customFormat="1" ht="10.5"/>
    <row r="3261" s="33" customFormat="1" ht="10.5"/>
    <row r="3262" s="33" customFormat="1" ht="10.5"/>
    <row r="3263" s="33" customFormat="1" ht="10.5"/>
    <row r="3264" s="33" customFormat="1" ht="10.5"/>
    <row r="3265" s="33" customFormat="1" ht="10.5"/>
    <row r="3266" s="33" customFormat="1" ht="10.5"/>
    <row r="3267" s="33" customFormat="1" ht="10.5"/>
    <row r="3268" s="33" customFormat="1" ht="10.5"/>
    <row r="3269" s="33" customFormat="1" ht="10.5"/>
    <row r="3270" s="33" customFormat="1" ht="10.5"/>
    <row r="3271" s="33" customFormat="1" ht="10.5"/>
    <row r="3272" s="33" customFormat="1" ht="10.5"/>
    <row r="3273" s="33" customFormat="1" ht="10.5"/>
    <row r="3274" s="33" customFormat="1" ht="10.5"/>
    <row r="3275" s="33" customFormat="1" ht="10.5"/>
    <row r="3276" s="33" customFormat="1" ht="10.5"/>
    <row r="3277" s="33" customFormat="1" ht="10.5"/>
    <row r="3278" s="33" customFormat="1" ht="10.5"/>
    <row r="3279" s="33" customFormat="1" ht="10.5"/>
    <row r="3280" s="33" customFormat="1" ht="10.5"/>
    <row r="3281" s="33" customFormat="1" ht="10.5"/>
    <row r="3282" s="33" customFormat="1" ht="10.5"/>
    <row r="3283" s="33" customFormat="1" ht="10.5"/>
    <row r="3284" s="33" customFormat="1" ht="10.5"/>
    <row r="3285" s="33" customFormat="1" ht="10.5"/>
    <row r="3286" s="33" customFormat="1" ht="10.5"/>
    <row r="3287" s="33" customFormat="1" ht="10.5"/>
    <row r="3288" s="33" customFormat="1" ht="10.5"/>
    <row r="3289" s="33" customFormat="1" ht="10.5"/>
    <row r="3290" s="33" customFormat="1" ht="10.5"/>
    <row r="3291" s="33" customFormat="1" ht="10.5"/>
    <row r="3292" s="33" customFormat="1" ht="10.5"/>
    <row r="3293" s="33" customFormat="1" ht="10.5"/>
    <row r="3294" s="33" customFormat="1" ht="10.5"/>
    <row r="3295" s="33" customFormat="1" ht="10.5"/>
    <row r="3296" s="33" customFormat="1" ht="10.5"/>
    <row r="3297" s="33" customFormat="1" ht="10.5"/>
    <row r="3298" s="33" customFormat="1" ht="10.5"/>
    <row r="3299" s="33" customFormat="1" ht="10.5"/>
    <row r="3300" s="33" customFormat="1" ht="10.5"/>
    <row r="3301" s="33" customFormat="1" ht="10.5"/>
    <row r="3302" s="33" customFormat="1" ht="10.5"/>
    <row r="3303" s="33" customFormat="1" ht="10.5"/>
    <row r="3304" s="33" customFormat="1" ht="10.5"/>
    <row r="3305" s="33" customFormat="1" ht="10.5"/>
    <row r="3306" s="33" customFormat="1" ht="10.5"/>
    <row r="3307" s="33" customFormat="1" ht="10.5"/>
    <row r="3308" s="33" customFormat="1" ht="10.5"/>
    <row r="3309" s="33" customFormat="1" ht="10.5"/>
    <row r="3310" s="33" customFormat="1" ht="10.5"/>
    <row r="3311" s="33" customFormat="1" ht="10.5"/>
    <row r="3312" s="33" customFormat="1" ht="10.5"/>
    <row r="3313" s="33" customFormat="1" ht="10.5"/>
    <row r="3314" s="33" customFormat="1" ht="10.5"/>
    <row r="3315" s="33" customFormat="1" ht="10.5"/>
    <row r="3316" s="33" customFormat="1" ht="10.5"/>
    <row r="3317" s="33" customFormat="1" ht="10.5"/>
    <row r="3318" s="33" customFormat="1" ht="10.5"/>
    <row r="3319" s="33" customFormat="1" ht="10.5"/>
    <row r="3320" s="33" customFormat="1" ht="10.5"/>
    <row r="3321" s="33" customFormat="1" ht="10.5"/>
    <row r="3322" s="33" customFormat="1" ht="10.5"/>
    <row r="3323" s="33" customFormat="1" ht="10.5"/>
    <row r="3324" s="33" customFormat="1" ht="10.5"/>
    <row r="3325" s="33" customFormat="1" ht="10.5"/>
    <row r="3326" s="33" customFormat="1" ht="10.5"/>
    <row r="3327" s="33" customFormat="1" ht="10.5"/>
    <row r="3328" s="33" customFormat="1" ht="10.5"/>
    <row r="3329" s="33" customFormat="1" ht="10.5"/>
    <row r="3330" s="33" customFormat="1" ht="10.5"/>
    <row r="3331" s="33" customFormat="1" ht="10.5"/>
    <row r="3332" s="33" customFormat="1" ht="10.5"/>
    <row r="3333" s="33" customFormat="1" ht="10.5"/>
    <row r="3334" s="33" customFormat="1" ht="10.5"/>
    <row r="3335" s="33" customFormat="1" ht="10.5"/>
    <row r="3336" s="33" customFormat="1" ht="10.5"/>
    <row r="3337" s="33" customFormat="1" ht="10.5"/>
    <row r="3338" s="33" customFormat="1" ht="10.5"/>
    <row r="3339" s="33" customFormat="1" ht="10.5"/>
    <row r="3340" s="33" customFormat="1" ht="10.5"/>
    <row r="3341" s="33" customFormat="1" ht="10.5"/>
    <row r="3342" s="33" customFormat="1" ht="10.5"/>
    <row r="3343" s="33" customFormat="1" ht="10.5"/>
    <row r="3344" s="33" customFormat="1" ht="10.5"/>
    <row r="3345" s="33" customFormat="1" ht="10.5"/>
    <row r="3346" s="33" customFormat="1" ht="10.5"/>
    <row r="3347" s="33" customFormat="1" ht="10.5"/>
    <row r="3348" s="33" customFormat="1" ht="10.5"/>
    <row r="3349" s="33" customFormat="1" ht="10.5"/>
    <row r="3350" s="33" customFormat="1" ht="10.5"/>
    <row r="3351" s="33" customFormat="1" ht="10.5"/>
    <row r="3352" s="33" customFormat="1" ht="10.5"/>
    <row r="3353" s="33" customFormat="1" ht="10.5"/>
    <row r="3354" s="33" customFormat="1" ht="10.5"/>
    <row r="3355" s="33" customFormat="1" ht="10.5"/>
    <row r="3356" s="33" customFormat="1" ht="10.5"/>
    <row r="3357" s="33" customFormat="1" ht="10.5"/>
    <row r="3358" s="33" customFormat="1" ht="10.5"/>
    <row r="3359" s="33" customFormat="1" ht="10.5"/>
    <row r="3360" s="33" customFormat="1" ht="10.5"/>
    <row r="3361" s="33" customFormat="1" ht="10.5"/>
    <row r="3362" s="33" customFormat="1" ht="10.5"/>
    <row r="3363" s="33" customFormat="1" ht="10.5"/>
    <row r="3364" s="33" customFormat="1" ht="10.5"/>
    <row r="3365" s="33" customFormat="1" ht="10.5"/>
    <row r="3366" s="33" customFormat="1" ht="10.5"/>
    <row r="3367" s="33" customFormat="1" ht="10.5"/>
    <row r="3368" s="33" customFormat="1" ht="10.5"/>
    <row r="3369" s="33" customFormat="1" ht="10.5"/>
    <row r="3370" s="33" customFormat="1" ht="10.5"/>
    <row r="3371" s="33" customFormat="1" ht="10.5"/>
    <row r="3372" s="33" customFormat="1" ht="10.5"/>
    <row r="3373" s="33" customFormat="1" ht="10.5"/>
    <row r="3374" s="33" customFormat="1" ht="10.5"/>
    <row r="3375" s="33" customFormat="1" ht="10.5"/>
    <row r="3376" s="33" customFormat="1" ht="10.5"/>
    <row r="3377" s="33" customFormat="1" ht="10.5"/>
    <row r="3378" s="33" customFormat="1" ht="10.5"/>
    <row r="3379" s="33" customFormat="1" ht="10.5"/>
    <row r="3380" s="33" customFormat="1" ht="10.5"/>
    <row r="3381" s="33" customFormat="1" ht="10.5"/>
    <row r="3382" s="33" customFormat="1" ht="10.5"/>
    <row r="3383" s="33" customFormat="1" ht="10.5"/>
    <row r="3384" s="33" customFormat="1" ht="10.5"/>
    <row r="3385" s="33" customFormat="1" ht="10.5"/>
    <row r="3386" s="33" customFormat="1" ht="10.5"/>
    <row r="3387" s="33" customFormat="1" ht="10.5"/>
    <row r="3388" s="33" customFormat="1" ht="10.5"/>
    <row r="3389" s="33" customFormat="1" ht="10.5"/>
    <row r="3390" s="33" customFormat="1" ht="10.5"/>
    <row r="3391" s="33" customFormat="1" ht="10.5"/>
    <row r="3392" s="33" customFormat="1" ht="10.5"/>
    <row r="3393" s="33" customFormat="1" ht="10.5"/>
    <row r="3394" s="33" customFormat="1" ht="10.5"/>
    <row r="3395" s="33" customFormat="1" ht="10.5"/>
    <row r="3396" s="33" customFormat="1" ht="10.5"/>
    <row r="3397" s="33" customFormat="1" ht="10.5"/>
    <row r="3398" s="33" customFormat="1" ht="10.5"/>
    <row r="3399" s="33" customFormat="1" ht="10.5"/>
    <row r="3400" s="33" customFormat="1" ht="10.5"/>
    <row r="3401" s="33" customFormat="1" ht="10.5"/>
    <row r="3402" s="33" customFormat="1" ht="10.5"/>
    <row r="3403" s="33" customFormat="1" ht="10.5"/>
    <row r="3404" s="33" customFormat="1" ht="10.5"/>
    <row r="3405" s="33" customFormat="1" ht="10.5"/>
    <row r="3406" s="33" customFormat="1" ht="10.5"/>
    <row r="3407" s="33" customFormat="1" ht="10.5"/>
    <row r="3408" s="33" customFormat="1" ht="10.5"/>
    <row r="3409" s="33" customFormat="1" ht="10.5"/>
    <row r="3410" s="33" customFormat="1" ht="10.5"/>
    <row r="3411" s="33" customFormat="1" ht="10.5"/>
    <row r="3412" s="33" customFormat="1" ht="10.5"/>
    <row r="3413" s="33" customFormat="1" ht="10.5"/>
    <row r="3414" s="33" customFormat="1" ht="10.5"/>
    <row r="3415" s="33" customFormat="1" ht="10.5"/>
    <row r="3416" s="33" customFormat="1" ht="10.5"/>
    <row r="3417" s="33" customFormat="1" ht="10.5"/>
    <row r="3418" s="33" customFormat="1" ht="10.5"/>
    <row r="3419" s="33" customFormat="1" ht="10.5"/>
    <row r="3420" s="33" customFormat="1" ht="10.5"/>
    <row r="3421" s="33" customFormat="1" ht="10.5"/>
    <row r="3422" s="33" customFormat="1" ht="10.5"/>
    <row r="3423" s="33" customFormat="1" ht="10.5"/>
    <row r="3424" s="33" customFormat="1" ht="10.5"/>
    <row r="3425" s="33" customFormat="1" ht="10.5"/>
    <row r="3426" s="33" customFormat="1" ht="10.5"/>
    <row r="3427" s="33" customFormat="1" ht="10.5"/>
    <row r="3428" s="33" customFormat="1" ht="10.5"/>
    <row r="3429" s="33" customFormat="1" ht="10.5"/>
    <row r="3430" s="33" customFormat="1" ht="10.5"/>
    <row r="3431" s="33" customFormat="1" ht="10.5"/>
    <row r="3432" s="33" customFormat="1" ht="10.5"/>
    <row r="3433" s="33" customFormat="1" ht="10.5"/>
    <row r="3434" s="33" customFormat="1" ht="10.5"/>
    <row r="3435" s="33" customFormat="1" ht="10.5"/>
    <row r="3436" s="33" customFormat="1" ht="10.5"/>
    <row r="3437" s="33" customFormat="1" ht="10.5"/>
    <row r="3438" s="33" customFormat="1" ht="10.5"/>
    <row r="3439" s="33" customFormat="1" ht="10.5"/>
    <row r="3440" s="33" customFormat="1" ht="10.5"/>
    <row r="3441" s="33" customFormat="1" ht="10.5"/>
    <row r="3442" s="33" customFormat="1" ht="10.5"/>
    <row r="3443" s="33" customFormat="1" ht="10.5"/>
    <row r="3444" s="33" customFormat="1" ht="10.5"/>
    <row r="3445" s="33" customFormat="1" ht="10.5"/>
    <row r="3446" s="33" customFormat="1" ht="10.5"/>
    <row r="3447" s="33" customFormat="1" ht="10.5"/>
    <row r="3448" s="33" customFormat="1" ht="10.5"/>
    <row r="3449" s="33" customFormat="1" ht="10.5"/>
    <row r="3450" s="33" customFormat="1" ht="10.5"/>
    <row r="3451" s="33" customFormat="1" ht="10.5"/>
    <row r="3452" s="33" customFormat="1" ht="10.5"/>
    <row r="3453" s="33" customFormat="1" ht="10.5"/>
    <row r="3454" s="33" customFormat="1" ht="10.5"/>
    <row r="3455" s="33" customFormat="1" ht="10.5"/>
    <row r="3456" s="33" customFormat="1" ht="10.5"/>
    <row r="3457" s="33" customFormat="1" ht="10.5"/>
    <row r="3458" s="33" customFormat="1" ht="10.5"/>
    <row r="3459" s="33" customFormat="1" ht="10.5"/>
    <row r="3460" s="33" customFormat="1" ht="10.5"/>
    <row r="3461" s="33" customFormat="1" ht="10.5"/>
    <row r="3462" s="33" customFormat="1" ht="10.5"/>
    <row r="3463" s="33" customFormat="1" ht="10.5"/>
    <row r="3464" s="33" customFormat="1" ht="10.5"/>
    <row r="3465" s="33" customFormat="1" ht="10.5"/>
    <row r="3466" s="33" customFormat="1" ht="10.5"/>
    <row r="3467" s="33" customFormat="1" ht="10.5"/>
    <row r="3468" s="33" customFormat="1" ht="10.5"/>
    <row r="3469" s="33" customFormat="1" ht="10.5"/>
    <row r="3470" s="33" customFormat="1" ht="10.5"/>
    <row r="3471" s="33" customFormat="1" ht="10.5"/>
    <row r="3472" s="33" customFormat="1" ht="10.5"/>
    <row r="3473" s="33" customFormat="1" ht="10.5"/>
    <row r="3474" s="33" customFormat="1" ht="10.5"/>
    <row r="3475" s="33" customFormat="1" ht="10.5"/>
    <row r="3476" s="33" customFormat="1" ht="10.5"/>
    <row r="3477" s="33" customFormat="1" ht="10.5"/>
    <row r="3478" s="33" customFormat="1" ht="10.5"/>
    <row r="3479" s="33" customFormat="1" ht="10.5"/>
    <row r="3480" s="33" customFormat="1" ht="10.5"/>
    <row r="3481" s="33" customFormat="1" ht="10.5"/>
    <row r="3482" s="33" customFormat="1" ht="10.5"/>
    <row r="3483" s="33" customFormat="1" ht="10.5"/>
    <row r="3484" s="33" customFormat="1" ht="10.5"/>
    <row r="3485" s="33" customFormat="1" ht="10.5"/>
    <row r="3486" s="33" customFormat="1" ht="10.5"/>
    <row r="3487" s="33" customFormat="1" ht="10.5"/>
    <row r="3488" s="33" customFormat="1" ht="10.5"/>
    <row r="3489" s="33" customFormat="1" ht="10.5"/>
    <row r="3490" s="33" customFormat="1" ht="10.5"/>
    <row r="3491" s="33" customFormat="1" ht="10.5"/>
    <row r="3492" s="33" customFormat="1" ht="10.5"/>
    <row r="3493" s="33" customFormat="1" ht="10.5"/>
    <row r="3494" s="33" customFormat="1" ht="10.5"/>
    <row r="3495" s="33" customFormat="1" ht="10.5"/>
    <row r="3496" s="33" customFormat="1" ht="10.5"/>
    <row r="3497" s="33" customFormat="1" ht="10.5"/>
    <row r="3498" s="33" customFormat="1" ht="10.5"/>
    <row r="3499" s="33" customFormat="1" ht="10.5"/>
    <row r="3500" s="33" customFormat="1" ht="10.5"/>
    <row r="3501" s="33" customFormat="1" ht="10.5"/>
    <row r="3502" s="33" customFormat="1" ht="10.5"/>
    <row r="3503" s="33" customFormat="1" ht="10.5"/>
    <row r="3504" s="33" customFormat="1" ht="10.5"/>
    <row r="3505" s="33" customFormat="1" ht="10.5"/>
    <row r="3506" s="33" customFormat="1" ht="10.5"/>
    <row r="3507" s="33" customFormat="1" ht="10.5"/>
    <row r="3508" s="33" customFormat="1" ht="10.5"/>
    <row r="3509" s="33" customFormat="1" ht="10.5"/>
    <row r="3510" s="33" customFormat="1" ht="10.5"/>
    <row r="3511" s="33" customFormat="1" ht="10.5"/>
    <row r="3512" s="33" customFormat="1" ht="10.5"/>
    <row r="3513" s="33" customFormat="1" ht="10.5"/>
    <row r="3514" s="33" customFormat="1" ht="10.5"/>
    <row r="3515" s="33" customFormat="1" ht="10.5"/>
    <row r="3516" s="33" customFormat="1" ht="10.5"/>
    <row r="3517" s="33" customFormat="1" ht="10.5"/>
    <row r="3518" s="33" customFormat="1" ht="10.5"/>
    <row r="3519" s="33" customFormat="1" ht="10.5"/>
    <row r="3520" s="33" customFormat="1" ht="10.5"/>
    <row r="3521" s="33" customFormat="1" ht="10.5"/>
    <row r="3522" s="33" customFormat="1" ht="10.5"/>
    <row r="3523" s="33" customFormat="1" ht="10.5"/>
    <row r="3524" s="33" customFormat="1" ht="10.5"/>
    <row r="3525" s="33" customFormat="1" ht="10.5"/>
    <row r="3526" s="33" customFormat="1" ht="10.5"/>
    <row r="3527" s="33" customFormat="1" ht="10.5"/>
    <row r="3528" s="33" customFormat="1" ht="10.5"/>
    <row r="3529" s="33" customFormat="1" ht="10.5"/>
    <row r="3530" s="33" customFormat="1" ht="10.5"/>
    <row r="3531" s="33" customFormat="1" ht="10.5"/>
    <row r="3532" s="33" customFormat="1" ht="10.5"/>
    <row r="3533" s="33" customFormat="1" ht="10.5"/>
    <row r="3534" s="33" customFormat="1" ht="10.5"/>
    <row r="3535" s="33" customFormat="1" ht="10.5"/>
    <row r="3536" s="33" customFormat="1" ht="10.5"/>
    <row r="3537" s="33" customFormat="1" ht="10.5"/>
    <row r="3538" s="33" customFormat="1" ht="10.5"/>
    <row r="3539" s="33" customFormat="1" ht="10.5"/>
    <row r="3540" s="33" customFormat="1" ht="10.5"/>
    <row r="3541" s="33" customFormat="1" ht="10.5"/>
    <row r="3542" s="33" customFormat="1" ht="10.5"/>
    <row r="3543" s="33" customFormat="1" ht="10.5"/>
    <row r="3544" s="33" customFormat="1" ht="10.5"/>
    <row r="3545" s="33" customFormat="1" ht="10.5"/>
    <row r="3546" s="33" customFormat="1" ht="10.5"/>
    <row r="3547" s="33" customFormat="1" ht="10.5"/>
    <row r="3548" s="33" customFormat="1" ht="10.5"/>
    <row r="3549" s="33" customFormat="1" ht="10.5"/>
    <row r="3550" s="33" customFormat="1" ht="10.5"/>
    <row r="3551" s="33" customFormat="1" ht="10.5"/>
    <row r="3552" s="33" customFormat="1" ht="10.5"/>
    <row r="3553" s="33" customFormat="1" ht="10.5"/>
    <row r="3554" s="33" customFormat="1" ht="10.5"/>
    <row r="3555" s="33" customFormat="1" ht="10.5"/>
    <row r="3556" s="33" customFormat="1" ht="10.5"/>
    <row r="3557" s="33" customFormat="1" ht="10.5"/>
    <row r="3558" s="33" customFormat="1" ht="10.5"/>
    <row r="3559" s="33" customFormat="1" ht="10.5"/>
    <row r="3560" s="33" customFormat="1" ht="10.5"/>
    <row r="3561" s="33" customFormat="1" ht="10.5"/>
    <row r="3562" s="33" customFormat="1" ht="10.5"/>
    <row r="3563" s="33" customFormat="1" ht="10.5"/>
    <row r="3564" s="33" customFormat="1" ht="10.5"/>
    <row r="3565" s="33" customFormat="1" ht="10.5"/>
    <row r="3566" s="33" customFormat="1" ht="10.5"/>
    <row r="3567" s="33" customFormat="1" ht="10.5"/>
    <row r="3568" s="33" customFormat="1" ht="10.5"/>
    <row r="3569" s="33" customFormat="1" ht="10.5"/>
    <row r="3570" s="33" customFormat="1" ht="10.5"/>
    <row r="3571" s="33" customFormat="1" ht="10.5"/>
    <row r="3572" s="33" customFormat="1" ht="10.5"/>
    <row r="3573" s="33" customFormat="1" ht="10.5"/>
    <row r="3574" s="33" customFormat="1" ht="10.5"/>
    <row r="3575" s="33" customFormat="1" ht="10.5"/>
    <row r="3576" s="33" customFormat="1" ht="10.5"/>
    <row r="3577" s="33" customFormat="1" ht="10.5"/>
    <row r="3578" s="33" customFormat="1" ht="10.5"/>
    <row r="3579" s="33" customFormat="1" ht="10.5"/>
    <row r="3580" s="33" customFormat="1" ht="10.5"/>
    <row r="3581" s="33" customFormat="1" ht="10.5"/>
    <row r="3582" s="33" customFormat="1" ht="10.5"/>
    <row r="3583" s="33" customFormat="1" ht="10.5"/>
    <row r="3584" s="33" customFormat="1" ht="10.5"/>
    <row r="3585" s="33" customFormat="1" ht="10.5"/>
    <row r="3586" s="33" customFormat="1" ht="10.5"/>
    <row r="3587" s="33" customFormat="1" ht="10.5"/>
    <row r="3588" s="33" customFormat="1" ht="10.5"/>
    <row r="3589" s="33" customFormat="1" ht="10.5"/>
    <row r="3590" s="33" customFormat="1" ht="10.5"/>
    <row r="3591" s="33" customFormat="1" ht="10.5"/>
    <row r="3592" s="33" customFormat="1" ht="10.5"/>
    <row r="3593" s="33" customFormat="1" ht="10.5"/>
    <row r="3594" s="33" customFormat="1" ht="10.5"/>
    <row r="3595" s="33" customFormat="1" ht="10.5"/>
    <row r="3596" s="33" customFormat="1" ht="10.5"/>
    <row r="3597" s="33" customFormat="1" ht="10.5"/>
    <row r="3598" s="33" customFormat="1" ht="10.5"/>
    <row r="3599" s="33" customFormat="1" ht="10.5"/>
    <row r="3600" s="33" customFormat="1" ht="10.5"/>
    <row r="3601" s="33" customFormat="1" ht="10.5"/>
    <row r="3602" s="33" customFormat="1" ht="10.5"/>
    <row r="3603" s="33" customFormat="1" ht="10.5"/>
    <row r="3604" s="33" customFormat="1" ht="10.5"/>
    <row r="3605" s="33" customFormat="1" ht="10.5"/>
    <row r="3606" s="33" customFormat="1" ht="10.5"/>
    <row r="3607" s="33" customFormat="1" ht="10.5"/>
    <row r="3608" s="33" customFormat="1" ht="10.5"/>
    <row r="3609" s="33" customFormat="1" ht="10.5"/>
    <row r="3610" s="33" customFormat="1" ht="10.5"/>
    <row r="3611" s="33" customFormat="1" ht="10.5"/>
    <row r="3612" s="33" customFormat="1" ht="10.5"/>
    <row r="3613" s="33" customFormat="1" ht="10.5"/>
    <row r="3614" s="33" customFormat="1" ht="10.5"/>
    <row r="3615" s="33" customFormat="1" ht="10.5"/>
    <row r="3616" s="33" customFormat="1" ht="10.5"/>
    <row r="3617" s="33" customFormat="1" ht="10.5"/>
    <row r="3618" s="33" customFormat="1" ht="10.5"/>
    <row r="3619" s="33" customFormat="1" ht="10.5"/>
    <row r="3620" s="33" customFormat="1" ht="10.5"/>
    <row r="3621" s="33" customFormat="1" ht="10.5"/>
    <row r="3622" s="33" customFormat="1" ht="10.5"/>
    <row r="3623" s="33" customFormat="1" ht="10.5"/>
    <row r="3624" s="33" customFormat="1" ht="10.5"/>
    <row r="3625" s="33" customFormat="1" ht="10.5"/>
    <row r="3626" s="33" customFormat="1" ht="10.5"/>
    <row r="3627" s="33" customFormat="1" ht="10.5"/>
    <row r="3628" s="33" customFormat="1" ht="10.5"/>
    <row r="3629" s="33" customFormat="1" ht="10.5"/>
    <row r="3630" s="33" customFormat="1" ht="10.5"/>
    <row r="3631" s="33" customFormat="1" ht="10.5"/>
    <row r="3632" s="33" customFormat="1" ht="10.5"/>
    <row r="3633" s="33" customFormat="1" ht="10.5"/>
    <row r="3634" s="33" customFormat="1" ht="10.5"/>
    <row r="3635" s="33" customFormat="1" ht="10.5"/>
    <row r="3636" s="33" customFormat="1" ht="10.5"/>
    <row r="3637" s="33" customFormat="1" ht="10.5"/>
    <row r="3638" s="33" customFormat="1" ht="10.5"/>
    <row r="3639" s="33" customFormat="1" ht="10.5"/>
    <row r="3640" s="33" customFormat="1" ht="10.5"/>
    <row r="3641" s="33" customFormat="1" ht="10.5"/>
    <row r="3642" s="33" customFormat="1" ht="10.5"/>
    <row r="3643" s="33" customFormat="1" ht="10.5"/>
    <row r="3644" s="33" customFormat="1" ht="10.5"/>
    <row r="3645" s="33" customFormat="1" ht="10.5"/>
    <row r="3646" s="33" customFormat="1" ht="10.5"/>
    <row r="3647" s="33" customFormat="1" ht="10.5"/>
    <row r="3648" s="33" customFormat="1" ht="10.5"/>
    <row r="3649" s="33" customFormat="1" ht="10.5"/>
    <row r="3650" s="33" customFormat="1" ht="10.5"/>
    <row r="3651" s="33" customFormat="1" ht="10.5"/>
    <row r="3652" s="33" customFormat="1" ht="10.5"/>
    <row r="3653" s="33" customFormat="1" ht="10.5"/>
    <row r="3654" s="33" customFormat="1" ht="10.5"/>
    <row r="3655" s="33" customFormat="1" ht="10.5"/>
    <row r="3656" s="33" customFormat="1" ht="10.5"/>
    <row r="3657" s="33" customFormat="1" ht="10.5"/>
    <row r="3658" s="33" customFormat="1" ht="10.5"/>
    <row r="3659" s="33" customFormat="1" ht="10.5"/>
    <row r="3660" s="33" customFormat="1" ht="10.5"/>
    <row r="3661" s="33" customFormat="1" ht="10.5"/>
    <row r="3662" s="33" customFormat="1" ht="10.5"/>
    <row r="3663" s="33" customFormat="1" ht="10.5"/>
    <row r="3664" s="33" customFormat="1" ht="10.5"/>
    <row r="3665" s="33" customFormat="1" ht="10.5"/>
    <row r="3666" s="33" customFormat="1" ht="10.5"/>
    <row r="3667" s="33" customFormat="1" ht="10.5"/>
    <row r="3668" s="33" customFormat="1" ht="10.5"/>
    <row r="3669" s="33" customFormat="1" ht="10.5"/>
    <row r="3670" s="33" customFormat="1" ht="10.5"/>
    <row r="3671" s="33" customFormat="1" ht="10.5"/>
    <row r="3672" s="33" customFormat="1" ht="10.5"/>
    <row r="3673" s="33" customFormat="1" ht="10.5"/>
    <row r="3674" s="33" customFormat="1" ht="10.5"/>
    <row r="3675" s="33" customFormat="1" ht="10.5"/>
    <row r="3676" s="33" customFormat="1" ht="10.5"/>
    <row r="3677" s="33" customFormat="1" ht="10.5"/>
    <row r="3678" s="33" customFormat="1" ht="10.5"/>
    <row r="3679" s="33" customFormat="1" ht="10.5"/>
    <row r="3680" s="33" customFormat="1" ht="10.5"/>
    <row r="3681" s="33" customFormat="1" ht="10.5"/>
    <row r="3682" s="33" customFormat="1" ht="10.5"/>
    <row r="3683" s="33" customFormat="1" ht="10.5"/>
    <row r="3684" s="33" customFormat="1" ht="10.5"/>
    <row r="3685" s="33" customFormat="1" ht="10.5"/>
    <row r="3686" s="33" customFormat="1" ht="10.5"/>
    <row r="3687" s="33" customFormat="1" ht="10.5"/>
    <row r="3688" s="33" customFormat="1" ht="10.5"/>
    <row r="3689" s="33" customFormat="1" ht="10.5"/>
    <row r="3690" s="33" customFormat="1" ht="10.5"/>
    <row r="3691" s="33" customFormat="1" ht="10.5"/>
    <row r="3692" s="33" customFormat="1" ht="10.5"/>
    <row r="3693" s="33" customFormat="1" ht="10.5"/>
    <row r="3694" s="33" customFormat="1" ht="10.5"/>
    <row r="3695" s="33" customFormat="1" ht="10.5"/>
    <row r="3696" s="33" customFormat="1" ht="10.5"/>
    <row r="3697" s="33" customFormat="1" ht="10.5"/>
    <row r="3698" s="33" customFormat="1" ht="10.5"/>
    <row r="3699" s="33" customFormat="1" ht="10.5"/>
    <row r="3700" s="33" customFormat="1" ht="10.5"/>
    <row r="3701" s="33" customFormat="1" ht="10.5"/>
    <row r="3702" s="33" customFormat="1" ht="10.5"/>
    <row r="3703" s="33" customFormat="1" ht="10.5"/>
    <row r="3704" s="33" customFormat="1" ht="10.5"/>
    <row r="3705" s="33" customFormat="1" ht="10.5"/>
    <row r="3706" s="33" customFormat="1" ht="10.5"/>
    <row r="3707" s="33" customFormat="1" ht="10.5"/>
    <row r="3708" s="33" customFormat="1" ht="10.5"/>
    <row r="3709" s="33" customFormat="1" ht="10.5"/>
    <row r="3710" s="33" customFormat="1" ht="10.5"/>
    <row r="3711" s="33" customFormat="1" ht="10.5"/>
    <row r="3712" s="33" customFormat="1" ht="10.5"/>
    <row r="3713" s="33" customFormat="1" ht="10.5"/>
    <row r="3714" s="33" customFormat="1" ht="10.5"/>
    <row r="3715" s="33" customFormat="1" ht="10.5"/>
    <row r="3716" s="33" customFormat="1" ht="10.5"/>
    <row r="3717" s="33" customFormat="1" ht="10.5"/>
    <row r="3718" s="33" customFormat="1" ht="10.5"/>
    <row r="3719" s="33" customFormat="1" ht="10.5"/>
    <row r="3720" s="33" customFormat="1" ht="10.5"/>
    <row r="3721" s="33" customFormat="1" ht="10.5"/>
    <row r="3722" s="33" customFormat="1" ht="10.5"/>
    <row r="3723" s="33" customFormat="1" ht="10.5"/>
    <row r="3724" s="33" customFormat="1" ht="10.5"/>
    <row r="3725" s="33" customFormat="1" ht="10.5"/>
    <row r="3726" s="33" customFormat="1" ht="10.5"/>
    <row r="3727" s="33" customFormat="1" ht="10.5"/>
    <row r="3728" s="33" customFormat="1" ht="10.5"/>
    <row r="3729" s="33" customFormat="1" ht="10.5"/>
    <row r="3730" s="33" customFormat="1" ht="10.5"/>
    <row r="3731" s="33" customFormat="1" ht="10.5"/>
    <row r="3732" s="33" customFormat="1" ht="10.5"/>
    <row r="3733" s="33" customFormat="1" ht="10.5"/>
    <row r="3734" s="33" customFormat="1" ht="10.5"/>
    <row r="3735" s="33" customFormat="1" ht="10.5"/>
    <row r="3736" s="33" customFormat="1" ht="10.5"/>
    <row r="3737" s="33" customFormat="1" ht="10.5"/>
    <row r="3738" s="33" customFormat="1" ht="10.5"/>
    <row r="3739" s="33" customFormat="1" ht="10.5"/>
    <row r="3740" s="33" customFormat="1" ht="10.5"/>
    <row r="3741" s="33" customFormat="1" ht="10.5"/>
    <row r="3742" s="33" customFormat="1" ht="10.5"/>
    <row r="3743" s="33" customFormat="1" ht="10.5"/>
    <row r="3744" s="33" customFormat="1" ht="10.5"/>
    <row r="3745" s="33" customFormat="1" ht="10.5"/>
    <row r="3746" s="33" customFormat="1" ht="10.5"/>
    <row r="3747" s="33" customFormat="1" ht="10.5"/>
    <row r="3748" s="33" customFormat="1" ht="10.5"/>
    <row r="3749" s="33" customFormat="1" ht="10.5"/>
    <row r="3750" s="33" customFormat="1" ht="10.5"/>
    <row r="3751" s="33" customFormat="1" ht="10.5"/>
    <row r="3752" s="33" customFormat="1" ht="10.5"/>
    <row r="3753" s="33" customFormat="1" ht="10.5"/>
    <row r="3754" s="33" customFormat="1" ht="10.5"/>
    <row r="3755" s="33" customFormat="1" ht="10.5"/>
    <row r="3756" s="33" customFormat="1" ht="10.5"/>
    <row r="3757" s="33" customFormat="1" ht="10.5"/>
    <row r="3758" s="33" customFormat="1" ht="10.5"/>
    <row r="3759" s="33" customFormat="1" ht="10.5"/>
    <row r="3760" s="33" customFormat="1" ht="10.5"/>
    <row r="3761" s="33" customFormat="1" ht="10.5"/>
    <row r="3762" s="33" customFormat="1" ht="10.5"/>
    <row r="3763" s="33" customFormat="1" ht="10.5"/>
    <row r="3764" s="33" customFormat="1" ht="10.5"/>
    <row r="3765" s="33" customFormat="1" ht="10.5"/>
    <row r="3766" s="33" customFormat="1" ht="10.5"/>
    <row r="3767" s="33" customFormat="1" ht="10.5"/>
    <row r="3768" s="33" customFormat="1" ht="10.5"/>
    <row r="3769" s="33" customFormat="1" ht="10.5"/>
    <row r="3770" s="33" customFormat="1" ht="10.5"/>
    <row r="3771" s="33" customFormat="1" ht="10.5"/>
    <row r="3772" s="33" customFormat="1" ht="10.5"/>
    <row r="3773" s="33" customFormat="1" ht="10.5"/>
    <row r="3774" s="33" customFormat="1" ht="10.5"/>
    <row r="3775" s="33" customFormat="1" ht="10.5"/>
    <row r="3776" s="33" customFormat="1" ht="10.5"/>
    <row r="3777" s="33" customFormat="1" ht="10.5"/>
    <row r="3778" s="33" customFormat="1" ht="10.5"/>
    <row r="3779" s="33" customFormat="1" ht="10.5"/>
    <row r="3780" s="33" customFormat="1" ht="10.5"/>
    <row r="3781" s="33" customFormat="1" ht="10.5"/>
    <row r="3782" s="33" customFormat="1" ht="10.5"/>
    <row r="3783" s="33" customFormat="1" ht="10.5"/>
    <row r="3784" s="33" customFormat="1" ht="10.5"/>
    <row r="3785" s="33" customFormat="1" ht="10.5"/>
    <row r="3786" s="33" customFormat="1" ht="10.5"/>
    <row r="3787" s="33" customFormat="1" ht="10.5"/>
    <row r="3788" s="33" customFormat="1" ht="10.5"/>
    <row r="3789" s="33" customFormat="1" ht="10.5"/>
    <row r="3790" s="33" customFormat="1" ht="10.5"/>
    <row r="3791" s="33" customFormat="1" ht="10.5"/>
    <row r="3792" s="33" customFormat="1" ht="10.5"/>
    <row r="3793" s="33" customFormat="1" ht="10.5"/>
    <row r="3794" s="33" customFormat="1" ht="10.5"/>
    <row r="3795" s="33" customFormat="1" ht="10.5"/>
    <row r="3796" s="33" customFormat="1" ht="10.5"/>
    <row r="3797" s="33" customFormat="1" ht="10.5"/>
    <row r="3798" s="33" customFormat="1" ht="10.5"/>
    <row r="3799" s="33" customFormat="1" ht="10.5"/>
    <row r="3800" s="33" customFormat="1" ht="10.5"/>
    <row r="3801" s="33" customFormat="1" ht="10.5"/>
    <row r="3802" s="33" customFormat="1" ht="10.5"/>
    <row r="3803" s="33" customFormat="1" ht="10.5"/>
    <row r="3804" s="33" customFormat="1" ht="10.5"/>
    <row r="3805" s="33" customFormat="1" ht="10.5"/>
    <row r="3806" s="33" customFormat="1" ht="10.5"/>
    <row r="3807" s="33" customFormat="1" ht="10.5"/>
    <row r="3808" s="33" customFormat="1" ht="10.5"/>
    <row r="3809" s="33" customFormat="1" ht="10.5"/>
    <row r="3810" s="33" customFormat="1" ht="10.5"/>
    <row r="3811" s="33" customFormat="1" ht="10.5"/>
    <row r="3812" s="33" customFormat="1" ht="10.5"/>
    <row r="3813" s="33" customFormat="1" ht="10.5"/>
    <row r="3814" s="33" customFormat="1" ht="10.5"/>
    <row r="3815" s="33" customFormat="1" ht="10.5"/>
    <row r="3816" s="33" customFormat="1" ht="10.5"/>
    <row r="3817" s="33" customFormat="1" ht="10.5"/>
    <row r="3818" s="33" customFormat="1" ht="10.5"/>
    <row r="3819" s="33" customFormat="1" ht="10.5"/>
    <row r="3820" s="33" customFormat="1" ht="10.5"/>
    <row r="3821" s="33" customFormat="1" ht="10.5"/>
    <row r="3822" s="33" customFormat="1" ht="10.5"/>
    <row r="3823" s="33" customFormat="1" ht="10.5"/>
    <row r="3824" s="33" customFormat="1" ht="10.5"/>
    <row r="3825" s="33" customFormat="1" ht="10.5"/>
    <row r="3826" s="33" customFormat="1" ht="10.5"/>
    <row r="3827" s="33" customFormat="1" ht="10.5"/>
    <row r="3828" s="33" customFormat="1" ht="10.5"/>
    <row r="3829" s="33" customFormat="1" ht="10.5"/>
    <row r="3830" s="33" customFormat="1" ht="10.5"/>
    <row r="3831" s="33" customFormat="1" ht="10.5"/>
    <row r="3832" s="33" customFormat="1" ht="10.5"/>
    <row r="3833" s="33" customFormat="1" ht="10.5"/>
    <row r="3834" s="33" customFormat="1" ht="10.5"/>
    <row r="3835" s="33" customFormat="1" ht="10.5"/>
    <row r="3836" s="33" customFormat="1" ht="10.5"/>
    <row r="3837" s="33" customFormat="1" ht="10.5"/>
    <row r="3838" s="33" customFormat="1" ht="10.5"/>
    <row r="3839" s="33" customFormat="1" ht="10.5"/>
    <row r="3840" s="33" customFormat="1" ht="10.5"/>
    <row r="3841" s="33" customFormat="1" ht="10.5"/>
    <row r="3842" s="33" customFormat="1" ht="10.5"/>
    <row r="3843" s="33" customFormat="1" ht="10.5"/>
    <row r="3844" s="33" customFormat="1" ht="10.5"/>
    <row r="3845" s="33" customFormat="1" ht="10.5"/>
    <row r="3846" s="33" customFormat="1" ht="10.5"/>
    <row r="3847" s="33" customFormat="1" ht="10.5"/>
    <row r="3848" s="33" customFormat="1" ht="10.5"/>
    <row r="3849" s="33" customFormat="1" ht="10.5"/>
    <row r="3850" s="33" customFormat="1" ht="10.5"/>
    <row r="3851" s="33" customFormat="1" ht="10.5"/>
    <row r="3852" s="33" customFormat="1" ht="10.5"/>
    <row r="3853" s="33" customFormat="1" ht="10.5"/>
    <row r="3854" s="33" customFormat="1" ht="10.5"/>
    <row r="3855" s="33" customFormat="1" ht="10.5"/>
    <row r="3856" s="33" customFormat="1" ht="10.5"/>
    <row r="3857" s="33" customFormat="1" ht="10.5"/>
    <row r="3858" s="33" customFormat="1" ht="10.5"/>
    <row r="3859" s="33" customFormat="1" ht="10.5"/>
    <row r="3860" s="33" customFormat="1" ht="10.5"/>
    <row r="3861" s="33" customFormat="1" ht="10.5"/>
    <row r="3862" s="33" customFormat="1" ht="10.5"/>
    <row r="3863" s="33" customFormat="1" ht="10.5"/>
    <row r="3864" s="33" customFormat="1" ht="10.5"/>
    <row r="3865" s="33" customFormat="1" ht="10.5"/>
    <row r="3866" s="33" customFormat="1" ht="10.5"/>
    <row r="3867" s="33" customFormat="1" ht="10.5"/>
    <row r="3868" s="33" customFormat="1" ht="10.5"/>
    <row r="3869" s="33" customFormat="1" ht="10.5"/>
    <row r="3870" s="33" customFormat="1" ht="10.5"/>
    <row r="3871" s="33" customFormat="1" ht="10.5"/>
    <row r="3872" s="33" customFormat="1" ht="10.5"/>
    <row r="3873" s="33" customFormat="1" ht="10.5"/>
    <row r="3874" s="33" customFormat="1" ht="10.5"/>
    <row r="3875" s="33" customFormat="1" ht="10.5"/>
    <row r="3876" s="33" customFormat="1" ht="10.5"/>
    <row r="3877" s="33" customFormat="1" ht="10.5"/>
    <row r="3878" s="33" customFormat="1" ht="10.5"/>
    <row r="3879" s="33" customFormat="1" ht="10.5"/>
    <row r="3880" s="33" customFormat="1" ht="10.5"/>
    <row r="3881" s="33" customFormat="1" ht="10.5"/>
    <row r="3882" s="33" customFormat="1" ht="10.5"/>
    <row r="3883" s="33" customFormat="1" ht="10.5"/>
    <row r="3884" s="33" customFormat="1" ht="10.5"/>
    <row r="3885" s="33" customFormat="1" ht="10.5"/>
    <row r="3886" s="33" customFormat="1" ht="10.5"/>
    <row r="3887" s="33" customFormat="1" ht="10.5"/>
    <row r="3888" s="33" customFormat="1" ht="10.5"/>
    <row r="3889" s="33" customFormat="1" ht="10.5"/>
    <row r="3890" s="33" customFormat="1" ht="10.5"/>
    <row r="3891" s="33" customFormat="1" ht="10.5"/>
    <row r="3892" s="33" customFormat="1" ht="10.5"/>
    <row r="3893" s="33" customFormat="1" ht="10.5"/>
    <row r="3894" s="33" customFormat="1" ht="10.5"/>
    <row r="3895" s="33" customFormat="1" ht="10.5"/>
    <row r="3896" s="33" customFormat="1" ht="10.5"/>
    <row r="3897" s="33" customFormat="1" ht="10.5"/>
    <row r="3898" s="33" customFormat="1" ht="10.5"/>
    <row r="3899" s="33" customFormat="1" ht="10.5"/>
    <row r="3900" s="33" customFormat="1" ht="10.5"/>
    <row r="3901" s="33" customFormat="1" ht="10.5"/>
    <row r="3902" s="33" customFormat="1" ht="10.5"/>
    <row r="3903" s="33" customFormat="1" ht="10.5"/>
    <row r="3904" s="33" customFormat="1" ht="10.5"/>
    <row r="3905" s="33" customFormat="1" ht="10.5"/>
    <row r="3906" s="33" customFormat="1" ht="10.5"/>
    <row r="3907" s="33" customFormat="1" ht="10.5"/>
    <row r="3908" s="33" customFormat="1" ht="10.5"/>
    <row r="3909" s="33" customFormat="1" ht="10.5"/>
    <row r="3910" s="33" customFormat="1" ht="10.5"/>
    <row r="3911" s="33" customFormat="1" ht="10.5"/>
    <row r="3912" s="33" customFormat="1" ht="10.5"/>
    <row r="3913" s="33" customFormat="1" ht="10.5"/>
    <row r="3914" s="33" customFormat="1" ht="10.5"/>
    <row r="3915" s="33" customFormat="1" ht="10.5"/>
    <row r="3916" s="33" customFormat="1" ht="10.5"/>
    <row r="3917" s="33" customFormat="1" ht="10.5"/>
    <row r="3918" s="33" customFormat="1" ht="10.5"/>
    <row r="3919" s="33" customFormat="1" ht="10.5"/>
    <row r="3920" s="33" customFormat="1" ht="10.5"/>
    <row r="3921" s="33" customFormat="1" ht="10.5"/>
    <row r="3922" s="33" customFormat="1" ht="10.5"/>
    <row r="3923" s="33" customFormat="1" ht="10.5"/>
    <row r="3924" s="33" customFormat="1" ht="10.5"/>
    <row r="3925" s="33" customFormat="1" ht="10.5"/>
    <row r="3926" s="33" customFormat="1" ht="10.5"/>
    <row r="3927" s="33" customFormat="1" ht="10.5"/>
    <row r="3928" s="33" customFormat="1" ht="10.5"/>
    <row r="3929" s="33" customFormat="1" ht="10.5"/>
    <row r="3930" s="33" customFormat="1" ht="10.5"/>
    <row r="3931" s="33" customFormat="1" ht="10.5"/>
    <row r="3932" s="33" customFormat="1" ht="10.5"/>
    <row r="3933" s="33" customFormat="1" ht="10.5"/>
    <row r="3934" s="33" customFormat="1" ht="10.5"/>
    <row r="3935" s="33" customFormat="1" ht="10.5"/>
    <row r="3936" s="33" customFormat="1" ht="10.5"/>
    <row r="3937" s="33" customFormat="1" ht="10.5"/>
    <row r="3938" s="33" customFormat="1" ht="10.5"/>
    <row r="3939" s="33" customFormat="1" ht="10.5"/>
    <row r="3940" s="33" customFormat="1" ht="10.5"/>
    <row r="3941" s="33" customFormat="1" ht="10.5"/>
    <row r="3942" s="33" customFormat="1" ht="10.5"/>
    <row r="3943" s="33" customFormat="1" ht="10.5"/>
    <row r="3944" s="33" customFormat="1" ht="10.5"/>
    <row r="3945" s="33" customFormat="1" ht="10.5"/>
    <row r="3946" s="33" customFormat="1" ht="10.5"/>
    <row r="3947" s="33" customFormat="1" ht="10.5"/>
    <row r="3948" s="33" customFormat="1" ht="10.5"/>
    <row r="3949" s="33" customFormat="1" ht="10.5"/>
    <row r="3950" s="33" customFormat="1" ht="10.5"/>
    <row r="3951" s="33" customFormat="1" ht="10.5"/>
    <row r="3952" s="33" customFormat="1" ht="10.5"/>
    <row r="3953" s="33" customFormat="1" ht="10.5"/>
    <row r="3954" s="33" customFormat="1" ht="10.5"/>
    <row r="3955" s="33" customFormat="1" ht="10.5"/>
    <row r="3956" s="33" customFormat="1" ht="10.5"/>
    <row r="3957" s="33" customFormat="1" ht="10.5"/>
    <row r="3958" s="33" customFormat="1" ht="10.5"/>
    <row r="3959" s="33" customFormat="1" ht="10.5"/>
    <row r="3960" s="33" customFormat="1" ht="10.5"/>
    <row r="3961" s="33" customFormat="1" ht="10.5"/>
    <row r="3962" s="33" customFormat="1" ht="10.5"/>
    <row r="3963" s="33" customFormat="1" ht="10.5"/>
    <row r="3964" s="33" customFormat="1" ht="10.5"/>
    <row r="3965" s="33" customFormat="1" ht="10.5"/>
    <row r="3966" s="33" customFormat="1" ht="10.5"/>
    <row r="3967" s="33" customFormat="1" ht="10.5"/>
    <row r="3968" s="33" customFormat="1" ht="10.5"/>
    <row r="3969" s="33" customFormat="1" ht="10.5"/>
    <row r="3970" s="33" customFormat="1" ht="10.5"/>
    <row r="3971" s="33" customFormat="1" ht="10.5"/>
    <row r="3972" s="33" customFormat="1" ht="10.5"/>
    <row r="3973" s="33" customFormat="1" ht="10.5"/>
    <row r="3974" s="33" customFormat="1" ht="10.5"/>
    <row r="3975" s="33" customFormat="1" ht="10.5"/>
    <row r="3976" s="33" customFormat="1" ht="10.5"/>
    <row r="3977" s="33" customFormat="1" ht="10.5"/>
    <row r="3978" s="33" customFormat="1" ht="10.5"/>
    <row r="3979" s="33" customFormat="1" ht="10.5"/>
    <row r="3980" s="33" customFormat="1" ht="10.5"/>
    <row r="3981" s="33" customFormat="1" ht="10.5"/>
    <row r="3982" s="33" customFormat="1" ht="10.5"/>
    <row r="3983" s="33" customFormat="1" ht="10.5"/>
    <row r="3984" s="33" customFormat="1" ht="10.5"/>
    <row r="3985" s="33" customFormat="1" ht="10.5"/>
    <row r="3986" s="33" customFormat="1" ht="10.5"/>
    <row r="3987" s="33" customFormat="1" ht="10.5"/>
    <row r="3988" s="33" customFormat="1" ht="10.5"/>
    <row r="3989" s="33" customFormat="1" ht="10.5"/>
    <row r="3990" s="33" customFormat="1" ht="10.5"/>
    <row r="3991" s="33" customFormat="1" ht="10.5"/>
    <row r="3992" s="33" customFormat="1" ht="10.5"/>
    <row r="3993" s="33" customFormat="1" ht="10.5"/>
    <row r="3994" s="33" customFormat="1" ht="10.5"/>
    <row r="3995" s="33" customFormat="1" ht="10.5"/>
    <row r="3996" s="33" customFormat="1" ht="10.5"/>
    <row r="3997" s="33" customFormat="1" ht="10.5"/>
    <row r="3998" s="33" customFormat="1" ht="10.5"/>
    <row r="3999" s="33" customFormat="1" ht="10.5"/>
    <row r="4000" s="33" customFormat="1" ht="10.5"/>
    <row r="4001" s="33" customFormat="1" ht="10.5"/>
    <row r="4002" s="33" customFormat="1" ht="10.5"/>
    <row r="4003" s="33" customFormat="1" ht="10.5"/>
    <row r="4004" s="33" customFormat="1" ht="10.5"/>
    <row r="4005" s="33" customFormat="1" ht="10.5"/>
    <row r="4006" s="33" customFormat="1" ht="10.5"/>
    <row r="4007" s="33" customFormat="1" ht="10.5"/>
    <row r="4008" s="33" customFormat="1" ht="10.5"/>
    <row r="4009" s="33" customFormat="1" ht="10.5"/>
    <row r="4010" s="33" customFormat="1" ht="10.5"/>
    <row r="4011" s="33" customFormat="1" ht="10.5"/>
    <row r="4012" s="33" customFormat="1" ht="10.5"/>
    <row r="4013" s="33" customFormat="1" ht="10.5"/>
    <row r="4014" s="33" customFormat="1" ht="10.5"/>
    <row r="4015" s="33" customFormat="1" ht="10.5"/>
    <row r="4016" s="33" customFormat="1" ht="10.5"/>
    <row r="4017" s="33" customFormat="1" ht="10.5"/>
    <row r="4018" s="33" customFormat="1" ht="10.5"/>
    <row r="4019" s="33" customFormat="1" ht="10.5"/>
    <row r="4020" s="33" customFormat="1" ht="10.5"/>
    <row r="4021" s="33" customFormat="1" ht="10.5"/>
    <row r="4022" s="33" customFormat="1" ht="10.5"/>
    <row r="4023" s="33" customFormat="1" ht="10.5"/>
    <row r="4024" s="33" customFormat="1" ht="10.5"/>
    <row r="4025" s="33" customFormat="1" ht="10.5"/>
    <row r="4026" s="33" customFormat="1" ht="10.5"/>
    <row r="4027" s="33" customFormat="1" ht="10.5"/>
    <row r="4028" s="33" customFormat="1" ht="10.5"/>
    <row r="4029" s="33" customFormat="1" ht="10.5"/>
    <row r="4030" s="33" customFormat="1" ht="10.5"/>
    <row r="4031" s="33" customFormat="1" ht="10.5"/>
    <row r="4032" s="33" customFormat="1" ht="10.5"/>
    <row r="4033" s="33" customFormat="1" ht="10.5"/>
    <row r="4034" s="33" customFormat="1" ht="10.5"/>
    <row r="4035" s="33" customFormat="1" ht="10.5"/>
    <row r="4036" s="33" customFormat="1" ht="10.5"/>
    <row r="4037" s="33" customFormat="1" ht="10.5"/>
    <row r="4038" s="33" customFormat="1" ht="10.5"/>
    <row r="4039" s="33" customFormat="1" ht="10.5"/>
    <row r="4040" s="33" customFormat="1" ht="10.5"/>
    <row r="4041" s="33" customFormat="1" ht="10.5"/>
    <row r="4042" s="33" customFormat="1" ht="10.5"/>
    <row r="4043" s="33" customFormat="1" ht="10.5"/>
    <row r="4044" s="33" customFormat="1" ht="10.5"/>
    <row r="4045" s="33" customFormat="1" ht="10.5"/>
    <row r="4046" s="33" customFormat="1" ht="10.5"/>
    <row r="4047" s="33" customFormat="1" ht="10.5"/>
    <row r="4048" s="33" customFormat="1" ht="10.5"/>
    <row r="4049" s="33" customFormat="1" ht="10.5"/>
    <row r="4050" s="33" customFormat="1" ht="10.5"/>
    <row r="4051" s="33" customFormat="1" ht="10.5"/>
    <row r="4052" s="33" customFormat="1" ht="10.5"/>
    <row r="4053" s="33" customFormat="1" ht="10.5"/>
    <row r="4054" s="33" customFormat="1" ht="10.5"/>
    <row r="4055" s="33" customFormat="1" ht="10.5"/>
    <row r="4056" s="33" customFormat="1" ht="10.5"/>
    <row r="4057" s="33" customFormat="1" ht="10.5"/>
    <row r="4058" s="33" customFormat="1" ht="10.5"/>
    <row r="4059" s="33" customFormat="1" ht="10.5"/>
    <row r="4060" s="33" customFormat="1" ht="10.5"/>
    <row r="4061" s="33" customFormat="1" ht="10.5"/>
    <row r="4062" s="33" customFormat="1" ht="10.5"/>
    <row r="4063" s="33" customFormat="1" ht="10.5"/>
    <row r="4064" s="33" customFormat="1" ht="10.5"/>
    <row r="4065" s="33" customFormat="1" ht="10.5"/>
    <row r="4066" s="33" customFormat="1" ht="10.5"/>
    <row r="4067" s="33" customFormat="1" ht="10.5"/>
    <row r="4068" s="33" customFormat="1" ht="10.5"/>
    <row r="4069" s="33" customFormat="1" ht="10.5"/>
    <row r="4070" s="33" customFormat="1" ht="10.5"/>
    <row r="4071" s="33" customFormat="1" ht="10.5"/>
    <row r="4072" s="33" customFormat="1" ht="10.5"/>
    <row r="4073" s="33" customFormat="1" ht="10.5"/>
    <row r="4074" s="33" customFormat="1" ht="10.5"/>
    <row r="4075" s="33" customFormat="1" ht="10.5"/>
    <row r="4076" s="33" customFormat="1" ht="10.5"/>
    <row r="4077" s="33" customFormat="1" ht="10.5"/>
    <row r="4078" s="33" customFormat="1" ht="10.5"/>
    <row r="4079" s="33" customFormat="1" ht="10.5"/>
    <row r="4080" s="33" customFormat="1" ht="10.5"/>
    <row r="4081" s="33" customFormat="1" ht="10.5"/>
    <row r="4082" s="33" customFormat="1" ht="10.5"/>
    <row r="4083" s="33" customFormat="1" ht="10.5"/>
    <row r="4084" s="33" customFormat="1" ht="10.5"/>
    <row r="4085" s="33" customFormat="1" ht="10.5"/>
    <row r="4086" s="33" customFormat="1" ht="10.5"/>
    <row r="4087" s="33" customFormat="1" ht="10.5"/>
    <row r="4088" s="33" customFormat="1" ht="10.5"/>
    <row r="4089" s="33" customFormat="1" ht="10.5"/>
    <row r="4090" s="33" customFormat="1" ht="10.5"/>
    <row r="4091" s="33" customFormat="1" ht="10.5"/>
    <row r="4092" s="33" customFormat="1" ht="10.5"/>
    <row r="4093" s="33" customFormat="1" ht="10.5"/>
    <row r="4094" s="33" customFormat="1" ht="10.5"/>
    <row r="4095" s="33" customFormat="1" ht="10.5"/>
    <row r="4096" s="33" customFormat="1" ht="10.5"/>
    <row r="4097" s="33" customFormat="1" ht="10.5"/>
    <row r="4098" s="33" customFormat="1" ht="10.5"/>
    <row r="4099" s="33" customFormat="1" ht="10.5"/>
    <row r="4100" s="33" customFormat="1" ht="10.5"/>
    <row r="4101" s="33" customFormat="1" ht="10.5"/>
    <row r="4102" s="33" customFormat="1" ht="10.5"/>
    <row r="4103" s="33" customFormat="1" ht="10.5"/>
    <row r="4104" s="33" customFormat="1" ht="10.5"/>
    <row r="4105" s="33" customFormat="1" ht="10.5"/>
    <row r="4106" s="33" customFormat="1" ht="10.5"/>
    <row r="4107" s="33" customFormat="1" ht="10.5"/>
    <row r="4108" s="33" customFormat="1" ht="10.5"/>
    <row r="4109" s="33" customFormat="1" ht="10.5"/>
    <row r="4110" s="33" customFormat="1" ht="10.5"/>
    <row r="4111" s="33" customFormat="1" ht="10.5"/>
    <row r="4112" s="33" customFormat="1" ht="10.5"/>
    <row r="4113" s="33" customFormat="1" ht="10.5"/>
    <row r="4114" s="33" customFormat="1" ht="10.5"/>
    <row r="4115" s="33" customFormat="1" ht="10.5"/>
    <row r="4116" s="33" customFormat="1" ht="10.5"/>
    <row r="4117" s="33" customFormat="1" ht="10.5"/>
    <row r="4118" s="33" customFormat="1" ht="10.5"/>
    <row r="4119" s="33" customFormat="1" ht="10.5"/>
    <row r="4120" s="33" customFormat="1" ht="10.5"/>
    <row r="4121" s="33" customFormat="1" ht="10.5"/>
    <row r="4122" s="33" customFormat="1" ht="10.5"/>
    <row r="4123" s="33" customFormat="1" ht="10.5"/>
    <row r="4124" s="33" customFormat="1" ht="10.5"/>
    <row r="4125" s="33" customFormat="1" ht="10.5"/>
    <row r="4126" s="33" customFormat="1" ht="10.5"/>
    <row r="4127" s="33" customFormat="1" ht="10.5"/>
    <row r="4128" s="33" customFormat="1" ht="10.5"/>
    <row r="4129" s="33" customFormat="1" ht="10.5"/>
    <row r="4130" s="33" customFormat="1" ht="10.5"/>
    <row r="4131" s="33" customFormat="1" ht="10.5"/>
    <row r="4132" s="33" customFormat="1" ht="10.5"/>
    <row r="4133" s="33" customFormat="1" ht="10.5"/>
    <row r="4134" s="33" customFormat="1" ht="10.5"/>
    <row r="4135" s="33" customFormat="1" ht="10.5"/>
    <row r="4136" s="33" customFormat="1" ht="10.5"/>
    <row r="4137" s="33" customFormat="1" ht="10.5"/>
    <row r="4138" s="33" customFormat="1" ht="10.5"/>
    <row r="4139" s="33" customFormat="1" ht="10.5"/>
    <row r="4140" s="33" customFormat="1" ht="10.5"/>
    <row r="4141" s="33" customFormat="1" ht="10.5"/>
    <row r="4142" s="33" customFormat="1" ht="10.5"/>
    <row r="4143" s="33" customFormat="1" ht="10.5"/>
    <row r="4144" s="33" customFormat="1" ht="10.5"/>
    <row r="4145" s="33" customFormat="1" ht="10.5"/>
    <row r="4146" s="33" customFormat="1" ht="10.5"/>
    <row r="4147" s="33" customFormat="1" ht="10.5"/>
    <row r="4148" s="33" customFormat="1" ht="10.5"/>
    <row r="4149" s="33" customFormat="1" ht="10.5"/>
    <row r="4150" s="33" customFormat="1" ht="10.5"/>
    <row r="4151" s="33" customFormat="1" ht="10.5"/>
    <row r="4152" s="33" customFormat="1" ht="10.5"/>
    <row r="4153" s="33" customFormat="1" ht="10.5"/>
    <row r="4154" s="33" customFormat="1" ht="10.5"/>
    <row r="4155" s="33" customFormat="1" ht="10.5"/>
    <row r="4156" s="33" customFormat="1" ht="10.5"/>
    <row r="4157" s="33" customFormat="1" ht="10.5"/>
    <row r="4158" s="33" customFormat="1" ht="10.5"/>
    <row r="4159" s="33" customFormat="1" ht="10.5"/>
    <row r="4160" s="33" customFormat="1" ht="10.5"/>
    <row r="4161" s="33" customFormat="1" ht="10.5"/>
    <row r="4162" s="33" customFormat="1" ht="10.5"/>
    <row r="4163" s="33" customFormat="1" ht="10.5"/>
    <row r="4164" s="33" customFormat="1" ht="10.5"/>
    <row r="4165" s="33" customFormat="1" ht="10.5"/>
    <row r="4166" s="33" customFormat="1" ht="10.5"/>
    <row r="4167" s="33" customFormat="1" ht="10.5"/>
    <row r="4168" s="33" customFormat="1" ht="10.5"/>
    <row r="4169" s="33" customFormat="1" ht="10.5"/>
    <row r="4170" s="33" customFormat="1" ht="10.5"/>
    <row r="4171" s="33" customFormat="1" ht="10.5"/>
    <row r="4172" s="33" customFormat="1" ht="10.5"/>
    <row r="4173" s="33" customFormat="1" ht="10.5"/>
    <row r="4174" s="33" customFormat="1" ht="10.5"/>
    <row r="4175" s="33" customFormat="1" ht="10.5"/>
    <row r="4176" s="33" customFormat="1" ht="10.5"/>
    <row r="4177" s="33" customFormat="1" ht="10.5"/>
    <row r="4178" s="33" customFormat="1" ht="10.5"/>
    <row r="4179" s="33" customFormat="1" ht="10.5"/>
    <row r="4180" s="33" customFormat="1" ht="10.5"/>
    <row r="4181" s="33" customFormat="1" ht="10.5"/>
    <row r="4182" s="33" customFormat="1" ht="10.5"/>
    <row r="4183" s="33" customFormat="1" ht="10.5"/>
    <row r="4184" s="33" customFormat="1" ht="10.5"/>
    <row r="4185" s="33" customFormat="1" ht="10.5"/>
    <row r="4186" s="33" customFormat="1" ht="10.5"/>
    <row r="4187" s="33" customFormat="1" ht="10.5"/>
    <row r="4188" s="33" customFormat="1" ht="10.5"/>
    <row r="4189" s="33" customFormat="1" ht="10.5"/>
    <row r="4190" s="33" customFormat="1" ht="10.5"/>
    <row r="4191" s="33" customFormat="1" ht="10.5"/>
    <row r="4192" s="33" customFormat="1" ht="10.5"/>
    <row r="4193" s="33" customFormat="1" ht="10.5"/>
    <row r="4194" s="33" customFormat="1" ht="10.5"/>
    <row r="4195" s="33" customFormat="1" ht="10.5"/>
    <row r="4196" s="33" customFormat="1" ht="10.5"/>
    <row r="4197" s="33" customFormat="1" ht="10.5"/>
    <row r="4198" s="33" customFormat="1" ht="10.5"/>
    <row r="4199" s="33" customFormat="1" ht="10.5"/>
    <row r="4200" s="33" customFormat="1" ht="10.5"/>
    <row r="4201" s="33" customFormat="1" ht="10.5"/>
    <row r="4202" s="33" customFormat="1" ht="10.5"/>
    <row r="4203" s="33" customFormat="1" ht="10.5"/>
    <row r="4204" s="33" customFormat="1" ht="10.5"/>
    <row r="4205" s="33" customFormat="1" ht="10.5"/>
    <row r="4206" s="33" customFormat="1" ht="10.5"/>
    <row r="4207" s="33" customFormat="1" ht="10.5"/>
    <row r="4208" s="33" customFormat="1" ht="10.5"/>
    <row r="4209" s="33" customFormat="1" ht="10.5"/>
    <row r="4210" s="33" customFormat="1" ht="10.5"/>
    <row r="4211" s="33" customFormat="1" ht="10.5"/>
    <row r="4212" s="33" customFormat="1" ht="10.5"/>
    <row r="4213" s="33" customFormat="1" ht="10.5"/>
    <row r="4214" s="33" customFormat="1" ht="10.5"/>
    <row r="4215" s="33" customFormat="1" ht="10.5"/>
    <row r="4216" s="33" customFormat="1" ht="10.5"/>
    <row r="4217" s="33" customFormat="1" ht="10.5"/>
    <row r="4218" s="33" customFormat="1" ht="10.5"/>
    <row r="4219" s="33" customFormat="1" ht="10.5"/>
    <row r="4220" s="33" customFormat="1" ht="10.5"/>
    <row r="4221" s="33" customFormat="1" ht="10.5"/>
    <row r="4222" s="33" customFormat="1" ht="10.5"/>
    <row r="4223" s="33" customFormat="1" ht="10.5"/>
    <row r="4224" s="33" customFormat="1" ht="10.5"/>
    <row r="4225" s="33" customFormat="1" ht="10.5"/>
    <row r="4226" s="33" customFormat="1" ht="10.5"/>
    <row r="4227" s="33" customFormat="1" ht="10.5"/>
    <row r="4228" s="33" customFormat="1" ht="10.5"/>
    <row r="4229" s="33" customFormat="1" ht="10.5"/>
    <row r="4230" s="33" customFormat="1" ht="10.5"/>
    <row r="4231" s="33" customFormat="1" ht="10.5"/>
    <row r="4232" s="33" customFormat="1" ht="10.5"/>
    <row r="4233" s="33" customFormat="1" ht="10.5"/>
    <row r="4234" s="33" customFormat="1" ht="10.5"/>
    <row r="4235" s="33" customFormat="1" ht="10.5"/>
    <row r="4236" s="33" customFormat="1" ht="10.5"/>
    <row r="4237" s="33" customFormat="1" ht="10.5"/>
    <row r="4238" s="33" customFormat="1" ht="10.5"/>
    <row r="4239" s="33" customFormat="1" ht="10.5"/>
    <row r="4240" s="33" customFormat="1" ht="10.5"/>
    <row r="4241" s="33" customFormat="1" ht="10.5"/>
    <row r="4242" s="33" customFormat="1" ht="10.5"/>
    <row r="4243" s="33" customFormat="1" ht="10.5"/>
    <row r="4244" s="33" customFormat="1" ht="10.5"/>
    <row r="4245" s="33" customFormat="1" ht="10.5"/>
    <row r="4246" s="33" customFormat="1" ht="10.5"/>
    <row r="4247" s="33" customFormat="1" ht="10.5"/>
    <row r="4248" s="33" customFormat="1" ht="10.5"/>
    <row r="4249" s="33" customFormat="1" ht="10.5"/>
    <row r="4250" s="33" customFormat="1" ht="10.5"/>
    <row r="4251" s="33" customFormat="1" ht="10.5"/>
    <row r="4252" s="33" customFormat="1" ht="10.5"/>
    <row r="4253" s="33" customFormat="1" ht="10.5"/>
    <row r="4254" s="33" customFormat="1" ht="10.5"/>
    <row r="4255" s="33" customFormat="1" ht="10.5"/>
    <row r="4256" s="33" customFormat="1" ht="10.5"/>
    <row r="4257" s="33" customFormat="1" ht="10.5"/>
    <row r="4258" s="33" customFormat="1" ht="10.5"/>
    <row r="4259" s="33" customFormat="1" ht="10.5"/>
    <row r="4260" s="33" customFormat="1" ht="10.5"/>
    <row r="4261" s="33" customFormat="1" ht="10.5"/>
    <row r="4262" s="33" customFormat="1" ht="10.5"/>
    <row r="4263" s="33" customFormat="1" ht="10.5"/>
    <row r="4264" s="33" customFormat="1" ht="10.5"/>
    <row r="4265" s="33" customFormat="1" ht="10.5"/>
    <row r="4266" s="33" customFormat="1" ht="10.5"/>
    <row r="4267" s="33" customFormat="1" ht="10.5"/>
    <row r="4268" s="33" customFormat="1" ht="10.5"/>
    <row r="4269" s="33" customFormat="1" ht="10.5"/>
    <row r="4270" s="33" customFormat="1" ht="10.5"/>
    <row r="4271" s="33" customFormat="1" ht="10.5"/>
    <row r="4272" s="33" customFormat="1" ht="10.5"/>
    <row r="4273" s="33" customFormat="1" ht="10.5"/>
    <row r="4274" s="33" customFormat="1" ht="10.5"/>
    <row r="4275" s="33" customFormat="1" ht="10.5"/>
    <row r="4276" s="33" customFormat="1" ht="10.5"/>
    <row r="4277" s="33" customFormat="1" ht="10.5"/>
    <row r="4278" s="33" customFormat="1" ht="10.5"/>
    <row r="4279" s="33" customFormat="1" ht="10.5"/>
    <row r="4280" s="33" customFormat="1" ht="10.5"/>
    <row r="4281" s="33" customFormat="1" ht="10.5"/>
    <row r="4282" s="33" customFormat="1" ht="10.5"/>
    <row r="4283" s="33" customFormat="1" ht="10.5"/>
    <row r="4284" s="33" customFormat="1" ht="10.5"/>
    <row r="4285" s="33" customFormat="1" ht="10.5"/>
    <row r="4286" s="33" customFormat="1" ht="10.5"/>
    <row r="4287" s="33" customFormat="1" ht="10.5"/>
    <row r="4288" s="33" customFormat="1" ht="10.5"/>
    <row r="4289" s="33" customFormat="1" ht="10.5"/>
    <row r="4290" s="33" customFormat="1" ht="10.5"/>
    <row r="4291" s="33" customFormat="1" ht="10.5"/>
    <row r="4292" s="33" customFormat="1" ht="10.5"/>
    <row r="4293" s="33" customFormat="1" ht="10.5"/>
    <row r="4294" s="33" customFormat="1" ht="10.5"/>
    <row r="4295" s="33" customFormat="1" ht="10.5"/>
    <row r="4296" s="33" customFormat="1" ht="10.5"/>
    <row r="4297" s="33" customFormat="1" ht="10.5"/>
    <row r="4298" s="33" customFormat="1" ht="10.5"/>
    <row r="4299" s="33" customFormat="1" ht="10.5"/>
    <row r="4300" s="33" customFormat="1" ht="10.5"/>
    <row r="4301" s="33" customFormat="1" ht="10.5"/>
    <row r="4302" s="33" customFormat="1" ht="10.5"/>
    <row r="4303" s="33" customFormat="1" ht="10.5"/>
    <row r="4304" s="33" customFormat="1" ht="10.5"/>
    <row r="4305" s="33" customFormat="1" ht="10.5"/>
    <row r="4306" s="33" customFormat="1" ht="10.5"/>
    <row r="4307" s="33" customFormat="1" ht="10.5"/>
    <row r="4308" s="33" customFormat="1" ht="10.5"/>
    <row r="4309" s="33" customFormat="1" ht="10.5"/>
    <row r="4310" s="33" customFormat="1" ht="10.5"/>
    <row r="4311" s="33" customFormat="1" ht="10.5"/>
    <row r="4312" s="33" customFormat="1" ht="10.5"/>
    <row r="4313" s="33" customFormat="1" ht="10.5"/>
    <row r="4314" s="33" customFormat="1" ht="10.5"/>
    <row r="4315" s="33" customFormat="1" ht="10.5"/>
    <row r="4316" s="33" customFormat="1" ht="10.5"/>
    <row r="4317" s="33" customFormat="1" ht="10.5"/>
    <row r="4318" s="33" customFormat="1" ht="10.5"/>
    <row r="4319" s="33" customFormat="1" ht="10.5"/>
    <row r="4320" s="33" customFormat="1" ht="10.5"/>
    <row r="4321" s="33" customFormat="1" ht="10.5"/>
    <row r="4322" s="33" customFormat="1" ht="10.5"/>
    <row r="4323" s="33" customFormat="1" ht="10.5"/>
    <row r="4324" s="33" customFormat="1" ht="10.5"/>
    <row r="4325" s="33" customFormat="1" ht="10.5"/>
    <row r="4326" s="33" customFormat="1" ht="10.5"/>
    <row r="4327" s="33" customFormat="1" ht="10.5"/>
    <row r="4328" s="33" customFormat="1" ht="10.5"/>
    <row r="4329" s="33" customFormat="1" ht="10.5"/>
    <row r="4330" s="33" customFormat="1" ht="10.5"/>
    <row r="4331" s="33" customFormat="1" ht="10.5"/>
    <row r="4332" s="33" customFormat="1" ht="10.5"/>
    <row r="4333" s="33" customFormat="1" ht="10.5"/>
    <row r="4334" s="33" customFormat="1" ht="10.5"/>
    <row r="4335" s="33" customFormat="1" ht="10.5"/>
    <row r="4336" s="33" customFormat="1" ht="10.5"/>
    <row r="4337" s="33" customFormat="1" ht="10.5"/>
    <row r="4338" s="33" customFormat="1" ht="10.5"/>
    <row r="4339" s="33" customFormat="1" ht="10.5"/>
    <row r="4340" s="33" customFormat="1" ht="10.5"/>
    <row r="4341" s="33" customFormat="1" ht="10.5"/>
    <row r="4342" s="33" customFormat="1" ht="10.5"/>
    <row r="4343" s="33" customFormat="1" ht="10.5"/>
    <row r="4344" s="33" customFormat="1" ht="10.5"/>
    <row r="4345" s="33" customFormat="1" ht="10.5"/>
    <row r="4346" s="33" customFormat="1" ht="10.5"/>
    <row r="4347" s="33" customFormat="1" ht="10.5"/>
    <row r="4348" s="33" customFormat="1" ht="10.5"/>
    <row r="4349" s="33" customFormat="1" ht="10.5"/>
    <row r="4350" s="33" customFormat="1" ht="10.5"/>
    <row r="4351" s="33" customFormat="1" ht="10.5"/>
    <row r="4352" s="33" customFormat="1" ht="10.5"/>
    <row r="4353" s="33" customFormat="1" ht="10.5"/>
    <row r="4354" s="33" customFormat="1" ht="10.5"/>
    <row r="4355" s="33" customFormat="1" ht="10.5"/>
    <row r="4356" s="33" customFormat="1" ht="10.5"/>
    <row r="4357" s="33" customFormat="1" ht="10.5"/>
    <row r="4358" s="33" customFormat="1" ht="10.5"/>
    <row r="4359" s="33" customFormat="1" ht="10.5"/>
    <row r="4360" s="33" customFormat="1" ht="10.5"/>
    <row r="4361" s="33" customFormat="1" ht="10.5"/>
    <row r="4362" s="33" customFormat="1" ht="10.5"/>
    <row r="4363" s="33" customFormat="1" ht="10.5"/>
    <row r="4364" s="33" customFormat="1" ht="10.5"/>
    <row r="4365" s="33" customFormat="1" ht="10.5"/>
    <row r="4366" s="33" customFormat="1" ht="10.5"/>
    <row r="4367" s="33" customFormat="1" ht="10.5"/>
    <row r="4368" s="33" customFormat="1" ht="10.5"/>
    <row r="4369" s="33" customFormat="1" ht="10.5"/>
    <row r="4370" s="33" customFormat="1" ht="10.5"/>
    <row r="4371" s="33" customFormat="1" ht="10.5"/>
    <row r="4372" s="33" customFormat="1" ht="10.5"/>
    <row r="4373" s="33" customFormat="1" ht="10.5"/>
    <row r="4374" s="33" customFormat="1" ht="10.5"/>
    <row r="4375" s="33" customFormat="1" ht="10.5"/>
    <row r="4376" s="33" customFormat="1" ht="10.5"/>
    <row r="4377" s="33" customFormat="1" ht="10.5"/>
    <row r="4378" s="33" customFormat="1" ht="10.5"/>
    <row r="4379" s="33" customFormat="1" ht="10.5"/>
    <row r="4380" s="33" customFormat="1" ht="10.5"/>
    <row r="4381" s="33" customFormat="1" ht="10.5"/>
    <row r="4382" s="33" customFormat="1" ht="10.5"/>
    <row r="4383" s="33" customFormat="1" ht="10.5"/>
    <row r="4384" s="33" customFormat="1" ht="10.5"/>
    <row r="4385" s="33" customFormat="1" ht="10.5"/>
    <row r="4386" s="33" customFormat="1" ht="10.5"/>
    <row r="4387" s="33" customFormat="1" ht="10.5"/>
    <row r="4388" s="33" customFormat="1" ht="10.5"/>
    <row r="4389" s="33" customFormat="1" ht="10.5"/>
    <row r="4390" s="33" customFormat="1" ht="10.5"/>
    <row r="4391" s="33" customFormat="1" ht="10.5"/>
    <row r="4392" s="33" customFormat="1" ht="10.5"/>
    <row r="4393" s="33" customFormat="1" ht="10.5"/>
    <row r="4394" s="33" customFormat="1" ht="10.5"/>
    <row r="4395" s="33" customFormat="1" ht="10.5"/>
    <row r="4396" s="33" customFormat="1" ht="10.5"/>
    <row r="4397" s="33" customFormat="1" ht="10.5"/>
    <row r="4398" s="33" customFormat="1" ht="10.5"/>
    <row r="4399" s="33" customFormat="1" ht="10.5"/>
    <row r="4400" s="33" customFormat="1" ht="10.5"/>
    <row r="4401" s="33" customFormat="1" ht="10.5"/>
    <row r="4402" s="33" customFormat="1" ht="10.5"/>
    <row r="4403" s="33" customFormat="1" ht="10.5"/>
    <row r="4404" s="33" customFormat="1" ht="10.5"/>
    <row r="4405" s="33" customFormat="1" ht="10.5"/>
    <row r="4406" s="33" customFormat="1" ht="10.5"/>
    <row r="4407" s="33" customFormat="1" ht="10.5"/>
    <row r="4408" s="33" customFormat="1" ht="10.5"/>
    <row r="4409" s="33" customFormat="1" ht="10.5"/>
    <row r="4410" s="33" customFormat="1" ht="10.5"/>
    <row r="4411" s="33" customFormat="1" ht="10.5"/>
    <row r="4412" s="33" customFormat="1" ht="10.5"/>
    <row r="4413" s="33" customFormat="1" ht="10.5"/>
    <row r="4414" s="33" customFormat="1" ht="10.5"/>
    <row r="4415" s="33" customFormat="1" ht="10.5"/>
    <row r="4416" s="33" customFormat="1" ht="10.5"/>
    <row r="4417" s="33" customFormat="1" ht="10.5"/>
    <row r="4418" s="33" customFormat="1" ht="10.5"/>
    <row r="4419" s="33" customFormat="1" ht="10.5"/>
    <row r="4420" s="33" customFormat="1" ht="10.5"/>
    <row r="4421" s="33" customFormat="1" ht="10.5"/>
    <row r="4422" s="33" customFormat="1" ht="10.5"/>
    <row r="4423" s="33" customFormat="1" ht="10.5"/>
    <row r="4424" s="33" customFormat="1" ht="10.5"/>
    <row r="4425" s="33" customFormat="1" ht="10.5"/>
    <row r="4426" s="33" customFormat="1" ht="10.5"/>
    <row r="4427" s="33" customFormat="1" ht="10.5"/>
    <row r="4428" s="33" customFormat="1" ht="10.5"/>
    <row r="4429" s="33" customFormat="1" ht="10.5"/>
    <row r="4430" s="33" customFormat="1" ht="10.5"/>
    <row r="4431" s="33" customFormat="1" ht="10.5"/>
    <row r="4432" s="33" customFormat="1" ht="10.5"/>
    <row r="4433" s="33" customFormat="1" ht="10.5"/>
    <row r="4434" s="33" customFormat="1" ht="10.5"/>
    <row r="4435" s="33" customFormat="1" ht="10.5"/>
    <row r="4436" s="33" customFormat="1" ht="10.5"/>
    <row r="4437" s="33" customFormat="1" ht="10.5"/>
    <row r="4438" s="33" customFormat="1" ht="10.5"/>
    <row r="4439" s="33" customFormat="1" ht="10.5"/>
    <row r="4440" s="33" customFormat="1" ht="10.5"/>
    <row r="4441" s="33" customFormat="1" ht="10.5"/>
    <row r="4442" s="33" customFormat="1" ht="10.5"/>
    <row r="4443" s="33" customFormat="1" ht="10.5"/>
    <row r="4444" s="33" customFormat="1" ht="10.5"/>
    <row r="4445" s="33" customFormat="1" ht="10.5"/>
    <row r="4446" s="33" customFormat="1" ht="10.5"/>
    <row r="4447" s="33" customFormat="1" ht="10.5"/>
    <row r="4448" s="33" customFormat="1" ht="10.5"/>
    <row r="4449" s="33" customFormat="1" ht="10.5"/>
    <row r="4450" s="33" customFormat="1" ht="10.5"/>
    <row r="4451" s="33" customFormat="1" ht="10.5"/>
    <row r="4452" s="33" customFormat="1" ht="10.5"/>
    <row r="4453" s="33" customFormat="1" ht="10.5"/>
    <row r="4454" s="33" customFormat="1" ht="10.5"/>
    <row r="4455" s="33" customFormat="1" ht="10.5"/>
    <row r="4456" s="33" customFormat="1" ht="10.5"/>
    <row r="4457" s="33" customFormat="1" ht="10.5"/>
    <row r="4458" s="33" customFormat="1" ht="10.5"/>
    <row r="4459" s="33" customFormat="1" ht="10.5"/>
    <row r="4460" s="33" customFormat="1" ht="10.5"/>
    <row r="4461" s="33" customFormat="1" ht="10.5"/>
    <row r="4462" s="33" customFormat="1" ht="10.5"/>
    <row r="4463" s="33" customFormat="1" ht="10.5"/>
    <row r="4464" s="33" customFormat="1" ht="10.5"/>
    <row r="4465" s="33" customFormat="1" ht="10.5"/>
    <row r="4466" s="33" customFormat="1" ht="10.5"/>
    <row r="4467" s="33" customFormat="1" ht="10.5"/>
    <row r="4468" s="33" customFormat="1" ht="10.5"/>
    <row r="4469" s="33" customFormat="1" ht="10.5"/>
    <row r="4470" s="33" customFormat="1" ht="10.5"/>
    <row r="4471" s="33" customFormat="1" ht="10.5"/>
    <row r="4472" s="33" customFormat="1" ht="10.5"/>
    <row r="4473" s="33" customFormat="1" ht="10.5"/>
    <row r="4474" s="33" customFormat="1" ht="10.5"/>
    <row r="4475" s="33" customFormat="1" ht="10.5"/>
    <row r="4476" s="33" customFormat="1" ht="10.5"/>
    <row r="4477" s="33" customFormat="1" ht="10.5"/>
    <row r="4478" s="33" customFormat="1" ht="10.5"/>
    <row r="4479" s="33" customFormat="1" ht="10.5"/>
    <row r="4480" s="33" customFormat="1" ht="10.5"/>
    <row r="4481" s="33" customFormat="1" ht="10.5"/>
    <row r="4482" s="33" customFormat="1" ht="10.5"/>
    <row r="4483" s="33" customFormat="1" ht="10.5"/>
    <row r="4484" s="33" customFormat="1" ht="10.5"/>
    <row r="4485" s="33" customFormat="1" ht="10.5"/>
    <row r="4486" s="33" customFormat="1" ht="10.5"/>
    <row r="4487" s="33" customFormat="1" ht="10.5"/>
    <row r="4488" s="33" customFormat="1" ht="10.5"/>
    <row r="4489" s="33" customFormat="1" ht="10.5"/>
    <row r="4490" s="33" customFormat="1" ht="10.5"/>
    <row r="4491" s="33" customFormat="1" ht="10.5"/>
    <row r="4492" s="33" customFormat="1" ht="10.5"/>
    <row r="4493" s="33" customFormat="1" ht="10.5"/>
    <row r="4494" s="33" customFormat="1" ht="10.5"/>
    <row r="4495" s="33" customFormat="1" ht="10.5"/>
    <row r="4496" s="33" customFormat="1" ht="10.5"/>
    <row r="4497" s="33" customFormat="1" ht="10.5"/>
    <row r="4498" s="33" customFormat="1" ht="10.5"/>
    <row r="4499" s="33" customFormat="1" ht="10.5"/>
    <row r="4500" s="33" customFormat="1" ht="10.5"/>
    <row r="4501" s="33" customFormat="1" ht="10.5"/>
    <row r="4502" s="33" customFormat="1" ht="10.5"/>
    <row r="4503" s="33" customFormat="1" ht="10.5"/>
    <row r="4504" s="33" customFormat="1" ht="10.5"/>
    <row r="4505" s="33" customFormat="1" ht="10.5"/>
    <row r="4506" s="33" customFormat="1" ht="10.5"/>
    <row r="4507" s="33" customFormat="1" ht="10.5"/>
    <row r="4508" s="33" customFormat="1" ht="10.5"/>
    <row r="4509" s="33" customFormat="1" ht="10.5"/>
    <row r="4510" s="33" customFormat="1" ht="10.5"/>
    <row r="4511" s="33" customFormat="1" ht="10.5"/>
    <row r="4512" s="33" customFormat="1" ht="10.5"/>
    <row r="4513" s="33" customFormat="1" ht="10.5"/>
    <row r="4514" s="33" customFormat="1" ht="10.5"/>
    <row r="4515" s="33" customFormat="1" ht="10.5"/>
    <row r="4516" s="33" customFormat="1" ht="10.5"/>
    <row r="4517" s="33" customFormat="1" ht="10.5"/>
    <row r="4518" s="33" customFormat="1" ht="10.5"/>
    <row r="4519" s="33" customFormat="1" ht="10.5"/>
    <row r="4520" s="33" customFormat="1" ht="10.5"/>
    <row r="4521" s="33" customFormat="1" ht="10.5"/>
    <row r="4522" s="33" customFormat="1" ht="10.5"/>
    <row r="4523" s="33" customFormat="1" ht="10.5"/>
    <row r="4524" s="33" customFormat="1" ht="10.5"/>
    <row r="4525" s="33" customFormat="1" ht="10.5"/>
    <row r="4526" s="33" customFormat="1" ht="10.5"/>
    <row r="4527" s="33" customFormat="1" ht="10.5"/>
    <row r="4528" s="33" customFormat="1" ht="10.5"/>
    <row r="4529" s="33" customFormat="1" ht="10.5"/>
    <row r="4530" s="33" customFormat="1" ht="10.5"/>
    <row r="4531" s="33" customFormat="1" ht="10.5"/>
    <row r="4532" s="33" customFormat="1" ht="10.5"/>
    <row r="4533" s="33" customFormat="1" ht="10.5"/>
    <row r="4534" s="33" customFormat="1" ht="10.5"/>
    <row r="4535" s="33" customFormat="1" ht="10.5"/>
    <row r="4536" s="33" customFormat="1" ht="10.5"/>
    <row r="4537" s="33" customFormat="1" ht="10.5"/>
    <row r="4538" s="33" customFormat="1" ht="10.5"/>
    <row r="4539" s="33" customFormat="1" ht="10.5"/>
    <row r="4540" s="33" customFormat="1" ht="10.5"/>
    <row r="4541" s="33" customFormat="1" ht="10.5"/>
    <row r="4542" s="33" customFormat="1" ht="10.5"/>
    <row r="4543" s="33" customFormat="1" ht="10.5"/>
    <row r="4544" s="33" customFormat="1" ht="10.5"/>
    <row r="4545" s="33" customFormat="1" ht="10.5"/>
    <row r="4546" s="33" customFormat="1" ht="10.5"/>
    <row r="4547" s="33" customFormat="1" ht="10.5"/>
    <row r="4548" s="33" customFormat="1" ht="10.5"/>
    <row r="4549" s="33" customFormat="1" ht="10.5"/>
    <row r="4550" s="33" customFormat="1" ht="10.5"/>
    <row r="4551" s="33" customFormat="1" ht="10.5"/>
    <row r="4552" s="33" customFormat="1" ht="10.5"/>
    <row r="4553" s="33" customFormat="1" ht="10.5"/>
    <row r="4554" s="33" customFormat="1" ht="10.5"/>
    <row r="4555" s="33" customFormat="1" ht="10.5"/>
    <row r="4556" s="33" customFormat="1" ht="10.5"/>
    <row r="4557" s="33" customFormat="1" ht="10.5"/>
    <row r="4558" s="33" customFormat="1" ht="10.5"/>
    <row r="4559" s="33" customFormat="1" ht="10.5"/>
    <row r="4560" s="33" customFormat="1" ht="10.5"/>
    <row r="4561" s="33" customFormat="1" ht="10.5"/>
    <row r="4562" s="33" customFormat="1" ht="10.5"/>
    <row r="4563" s="33" customFormat="1" ht="10.5"/>
    <row r="4564" s="33" customFormat="1" ht="10.5"/>
    <row r="4565" s="33" customFormat="1" ht="10.5"/>
    <row r="4566" s="33" customFormat="1" ht="10.5"/>
    <row r="4567" s="33" customFormat="1" ht="10.5"/>
    <row r="4568" s="33" customFormat="1" ht="10.5"/>
    <row r="4569" s="33" customFormat="1" ht="10.5"/>
    <row r="4570" s="33" customFormat="1" ht="10.5"/>
    <row r="4571" s="33" customFormat="1" ht="10.5"/>
    <row r="4572" s="33" customFormat="1" ht="10.5"/>
    <row r="4573" s="33" customFormat="1" ht="10.5"/>
    <row r="4574" s="33" customFormat="1" ht="10.5"/>
    <row r="4575" s="33" customFormat="1" ht="10.5"/>
    <row r="4576" s="33" customFormat="1" ht="10.5"/>
    <row r="4577" s="33" customFormat="1" ht="10.5"/>
    <row r="4578" s="33" customFormat="1" ht="10.5"/>
    <row r="4579" s="33" customFormat="1" ht="10.5"/>
    <row r="4580" s="33" customFormat="1" ht="10.5"/>
    <row r="4581" s="33" customFormat="1" ht="10.5"/>
    <row r="4582" s="33" customFormat="1" ht="10.5"/>
    <row r="4583" s="33" customFormat="1" ht="10.5"/>
    <row r="4584" s="33" customFormat="1" ht="10.5"/>
    <row r="4585" s="33" customFormat="1" ht="10.5"/>
    <row r="4586" s="33" customFormat="1" ht="10.5"/>
    <row r="4587" s="33" customFormat="1" ht="10.5"/>
    <row r="4588" s="33" customFormat="1" ht="10.5"/>
    <row r="4589" s="33" customFormat="1" ht="10.5"/>
    <row r="4590" s="33" customFormat="1" ht="10.5"/>
    <row r="4591" s="33" customFormat="1" ht="10.5"/>
    <row r="4592" s="33" customFormat="1" ht="10.5"/>
    <row r="4593" s="33" customFormat="1" ht="10.5"/>
    <row r="4594" s="33" customFormat="1" ht="10.5"/>
    <row r="4595" s="33" customFormat="1" ht="10.5"/>
    <row r="4596" s="33" customFormat="1" ht="10.5"/>
    <row r="4597" s="33" customFormat="1" ht="10.5"/>
    <row r="4598" s="33" customFormat="1" ht="10.5"/>
    <row r="4599" s="33" customFormat="1" ht="10.5"/>
    <row r="4600" s="33" customFormat="1" ht="10.5"/>
    <row r="4601" s="33" customFormat="1" ht="10.5"/>
    <row r="4602" s="33" customFormat="1" ht="10.5"/>
    <row r="4603" s="33" customFormat="1" ht="10.5"/>
    <row r="4604" s="33" customFormat="1" ht="10.5"/>
    <row r="4605" s="33" customFormat="1" ht="10.5"/>
    <row r="4606" s="33" customFormat="1" ht="10.5"/>
    <row r="4607" s="33" customFormat="1" ht="10.5"/>
    <row r="4608" s="33" customFormat="1" ht="10.5"/>
    <row r="4609" s="33" customFormat="1" ht="10.5"/>
    <row r="4610" s="33" customFormat="1" ht="10.5"/>
    <row r="4611" s="33" customFormat="1" ht="10.5"/>
    <row r="4612" s="33" customFormat="1" ht="10.5"/>
    <row r="4613" s="33" customFormat="1" ht="10.5"/>
    <row r="4614" s="33" customFormat="1" ht="10.5"/>
    <row r="4615" s="33" customFormat="1" ht="10.5"/>
    <row r="4616" s="33" customFormat="1" ht="10.5"/>
    <row r="4617" s="33" customFormat="1" ht="10.5"/>
    <row r="4618" s="33" customFormat="1" ht="10.5"/>
    <row r="4619" s="33" customFormat="1" ht="10.5"/>
    <row r="4620" s="33" customFormat="1" ht="10.5"/>
    <row r="4621" s="33" customFormat="1" ht="10.5"/>
    <row r="4622" s="33" customFormat="1" ht="10.5"/>
    <row r="4623" s="33" customFormat="1" ht="10.5"/>
    <row r="4624" s="33" customFormat="1" ht="10.5"/>
    <row r="4625" s="33" customFormat="1" ht="10.5"/>
    <row r="4626" s="33" customFormat="1" ht="10.5"/>
    <row r="4627" s="33" customFormat="1" ht="10.5"/>
    <row r="4628" spans="1:3" ht="10.5">
      <c r="A4628" s="33"/>
      <c r="B4628" s="33"/>
      <c r="C4628" s="33"/>
    </row>
    <row r="4629" spans="1:3" ht="10.5">
      <c r="A4629" s="33"/>
      <c r="B4629" s="33"/>
      <c r="C4629" s="33"/>
    </row>
    <row r="4630" spans="1:3" ht="10.5">
      <c r="A4630" s="33"/>
      <c r="B4630" s="33"/>
      <c r="C4630" s="33"/>
    </row>
    <row r="4631" spans="1:3" ht="10.5">
      <c r="A4631" s="33"/>
      <c r="B4631" s="33"/>
      <c r="C4631" s="33"/>
    </row>
    <row r="4632" spans="1:3" ht="10.5">
      <c r="A4632" s="33"/>
      <c r="B4632" s="33"/>
      <c r="C4632" s="33"/>
    </row>
    <row r="4633" spans="1:3" ht="10.5">
      <c r="A4633" s="33"/>
      <c r="B4633" s="33"/>
      <c r="C4633" s="33"/>
    </row>
    <row r="4634" spans="1:3" ht="10.5">
      <c r="A4634" s="33"/>
      <c r="B4634" s="33"/>
      <c r="C4634" s="33"/>
    </row>
    <row r="4635" spans="1:3" ht="10.5">
      <c r="A4635" s="33"/>
      <c r="B4635" s="33"/>
      <c r="C4635" s="33"/>
    </row>
    <row r="4636" spans="1:3" ht="10.5">
      <c r="A4636" s="33"/>
      <c r="B4636" s="33"/>
      <c r="C4636" s="33"/>
    </row>
  </sheetData>
  <sheetProtection/>
  <mergeCells count="20">
    <mergeCell ref="B2:C2"/>
    <mergeCell ref="A3:B3"/>
    <mergeCell ref="A4:B4"/>
    <mergeCell ref="E3:F3"/>
    <mergeCell ref="A22:F22"/>
    <mergeCell ref="A23:F23"/>
    <mergeCell ref="A5:B5"/>
    <mergeCell ref="A6:B6"/>
    <mergeCell ref="A20:F20"/>
    <mergeCell ref="A21:F21"/>
    <mergeCell ref="B25:C25"/>
    <mergeCell ref="A26:B26"/>
    <mergeCell ref="E26:F26"/>
    <mergeCell ref="A46:F46"/>
    <mergeCell ref="A27:B27"/>
    <mergeCell ref="A28:B28"/>
    <mergeCell ref="A29:B29"/>
    <mergeCell ref="A43:F43"/>
    <mergeCell ref="A44:F44"/>
    <mergeCell ref="A45:F4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130" r:id="rId4"/>
  <headerFooter alignWithMargins="0">
    <oddFooter xml:space="preserve">&amp;C&amp;P 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65"/>
  <sheetViews>
    <sheetView showZeros="0" view="pageBreakPreview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9.625" style="7" customWidth="1"/>
    <col min="2" max="2" width="4.625" style="7" customWidth="1"/>
    <col min="3" max="3" width="9.625" style="184" customWidth="1"/>
    <col min="4" max="4" width="9.625" style="7" customWidth="1"/>
    <col min="5" max="5" width="5.75390625" style="7" customWidth="1"/>
    <col min="6" max="6" width="9.625" style="7" customWidth="1"/>
    <col min="7" max="7" width="3.125" style="7" customWidth="1"/>
    <col min="8" max="8" width="5.625" style="7" customWidth="1"/>
    <col min="9" max="9" width="3.125" style="7" customWidth="1"/>
    <col min="10" max="10" width="9.625" style="7" customWidth="1"/>
    <col min="11" max="11" width="3.125" style="7" customWidth="1"/>
    <col min="12" max="12" width="5.625" style="7" customWidth="1"/>
    <col min="13" max="13" width="7.125" style="7" customWidth="1"/>
    <col min="14" max="14" width="9.625" style="7" customWidth="1"/>
    <col min="15" max="15" width="3.125" style="7" customWidth="1"/>
    <col min="16" max="16" width="5.625" style="7" customWidth="1"/>
    <col min="17" max="17" width="3.125" style="7" customWidth="1"/>
    <col min="18" max="19" width="9.625" style="7" customWidth="1"/>
    <col min="20" max="16384" width="9.00390625" style="7" customWidth="1"/>
  </cols>
  <sheetData>
    <row r="1" spans="1:3" s="4" customFormat="1" ht="14.25">
      <c r="A1" s="4" t="s">
        <v>124</v>
      </c>
      <c r="C1" s="182"/>
    </row>
    <row r="2" ht="11.25"/>
    <row r="3" spans="1:4" ht="18.75" customHeight="1">
      <c r="A3" s="32" t="s">
        <v>26</v>
      </c>
      <c r="B3" s="326">
        <f>'協定参加者別所得細目書'!B7</f>
        <v>0</v>
      </c>
      <c r="C3" s="326"/>
      <c r="D3" s="326"/>
    </row>
    <row r="4" spans="1:19" s="6" customFormat="1" ht="33.75">
      <c r="A4" s="314" t="s">
        <v>27</v>
      </c>
      <c r="B4" s="314"/>
      <c r="C4" s="183" t="s">
        <v>34</v>
      </c>
      <c r="D4" s="10" t="s">
        <v>118</v>
      </c>
      <c r="F4" s="10" t="s">
        <v>31</v>
      </c>
      <c r="H4" s="10" t="s">
        <v>32</v>
      </c>
      <c r="J4" s="10" t="s">
        <v>30</v>
      </c>
      <c r="L4" s="10" t="s">
        <v>35</v>
      </c>
      <c r="N4" s="10" t="s">
        <v>36</v>
      </c>
      <c r="P4" s="10" t="s">
        <v>29</v>
      </c>
      <c r="R4" s="10" t="s">
        <v>65</v>
      </c>
      <c r="S4" s="10" t="s">
        <v>33</v>
      </c>
    </row>
    <row r="5" spans="1:19" ht="18.75" customHeight="1">
      <c r="A5" s="328" t="str">
        <f>'減価償却費の計算 (資産ごと)'!A4:B4</f>
        <v>トラクター</v>
      </c>
      <c r="B5" s="329"/>
      <c r="C5" s="208">
        <v>44986</v>
      </c>
      <c r="D5" s="29">
        <v>3000000</v>
      </c>
      <c r="E5" s="9"/>
      <c r="F5" s="164">
        <v>3000000</v>
      </c>
      <c r="G5" s="9" t="s">
        <v>37</v>
      </c>
      <c r="H5" s="180">
        <f>+'減価償却費の計算 (資産ごと)'!C6</f>
        <v>0.143</v>
      </c>
      <c r="I5" s="9" t="s">
        <v>38</v>
      </c>
      <c r="J5" s="165">
        <f>+F5*H5</f>
        <v>428999.99999999994</v>
      </c>
      <c r="K5" s="9" t="s">
        <v>37</v>
      </c>
      <c r="L5" s="195">
        <v>10</v>
      </c>
      <c r="M5" s="9" t="s">
        <v>28</v>
      </c>
      <c r="N5" s="166">
        <f>+J5*L5/12</f>
        <v>357499.99999999994</v>
      </c>
      <c r="O5" s="9" t="s">
        <v>39</v>
      </c>
      <c r="P5" s="193">
        <f>'減価償却費の計算 (資産ごと)'!E6</f>
        <v>1</v>
      </c>
      <c r="Q5" s="9" t="s">
        <v>40</v>
      </c>
      <c r="R5" s="166">
        <f>+N5*P5</f>
        <v>357499.99999999994</v>
      </c>
      <c r="S5" s="165">
        <f>+N5-D5</f>
        <v>-2642500</v>
      </c>
    </row>
    <row r="6" spans="1:19" ht="18.75" customHeight="1">
      <c r="A6" s="328">
        <f>'減価償却費の計算 (資産ごと)'!A27:B27</f>
        <v>0</v>
      </c>
      <c r="B6" s="329"/>
      <c r="C6" s="192">
        <f>'減価償却費の計算 (資産ごと)'!C27</f>
        <v>0</v>
      </c>
      <c r="D6" s="29"/>
      <c r="E6" s="9"/>
      <c r="F6" s="164"/>
      <c r="G6" s="9" t="s">
        <v>39</v>
      </c>
      <c r="H6" s="180">
        <f>'減価償却費の計算 (資産ごと)'!C29</f>
      </c>
      <c r="I6" s="9" t="s">
        <v>40</v>
      </c>
      <c r="J6" s="203" t="str">
        <f>_xlfn.IFERROR(F6*H6,"0")</f>
        <v>0</v>
      </c>
      <c r="K6" s="9" t="s">
        <v>39</v>
      </c>
      <c r="L6" s="195"/>
      <c r="M6" s="9" t="s">
        <v>28</v>
      </c>
      <c r="N6" s="166">
        <f>_xlfn.IFERROR(J6*L6/12,"")</f>
        <v>0</v>
      </c>
      <c r="O6" s="9" t="s">
        <v>39</v>
      </c>
      <c r="P6" s="193">
        <f>'減価償却費の計算 (資産ごと)'!E29</f>
        <v>1</v>
      </c>
      <c r="Q6" s="9" t="s">
        <v>40</v>
      </c>
      <c r="R6" s="166">
        <f>_xlfn.IFERROR(N6*P6,"")</f>
        <v>0</v>
      </c>
      <c r="S6" s="165">
        <f>+N6-D6</f>
        <v>0</v>
      </c>
    </row>
    <row r="7" ht="12" thickBot="1"/>
    <row r="8" spans="17:19" ht="18.75" customHeight="1" thickBot="1">
      <c r="Q8" s="168" t="s">
        <v>41</v>
      </c>
      <c r="R8" s="167">
        <f>_xlfn.IFERROR(R5+R6,"")</f>
        <v>357499.99999999994</v>
      </c>
      <c r="S8" s="8"/>
    </row>
    <row r="9" spans="1:4" ht="18.75" customHeight="1">
      <c r="A9" s="32" t="s">
        <v>26</v>
      </c>
      <c r="B9" s="326">
        <f>'協定参加者別所得細目書'!B8</f>
        <v>0</v>
      </c>
      <c r="C9" s="326"/>
      <c r="D9" s="326"/>
    </row>
    <row r="10" spans="1:19" s="6" customFormat="1" ht="33.75">
      <c r="A10" s="327" t="s">
        <v>27</v>
      </c>
      <c r="B10" s="327"/>
      <c r="C10" s="183" t="s">
        <v>34</v>
      </c>
      <c r="D10" s="10" t="s">
        <v>118</v>
      </c>
      <c r="F10" s="10" t="s">
        <v>31</v>
      </c>
      <c r="H10" s="10" t="s">
        <v>32</v>
      </c>
      <c r="J10" s="10" t="s">
        <v>30</v>
      </c>
      <c r="L10" s="10" t="s">
        <v>35</v>
      </c>
      <c r="N10" s="10" t="s">
        <v>36</v>
      </c>
      <c r="P10" s="10" t="s">
        <v>29</v>
      </c>
      <c r="R10" s="10" t="s">
        <v>65</v>
      </c>
      <c r="S10" s="10" t="s">
        <v>33</v>
      </c>
    </row>
    <row r="11" spans="1:19" ht="18.75" customHeight="1">
      <c r="A11" s="325" t="str">
        <f>$A$5</f>
        <v>トラクター</v>
      </c>
      <c r="B11" s="325"/>
      <c r="C11" s="208">
        <v>44986</v>
      </c>
      <c r="D11" s="29"/>
      <c r="E11" s="9"/>
      <c r="F11" s="164"/>
      <c r="G11" s="9" t="s">
        <v>37</v>
      </c>
      <c r="H11" s="181">
        <f>+$H$5</f>
        <v>0.143</v>
      </c>
      <c r="I11" s="9" t="s">
        <v>38</v>
      </c>
      <c r="J11" s="165">
        <f>+F11*H11</f>
        <v>0</v>
      </c>
      <c r="K11" s="9" t="s">
        <v>37</v>
      </c>
      <c r="L11" s="191">
        <f>$L$5</f>
        <v>10</v>
      </c>
      <c r="M11" s="9" t="s">
        <v>28</v>
      </c>
      <c r="N11" s="166">
        <f>+J11*L11/12</f>
        <v>0</v>
      </c>
      <c r="O11" s="9" t="s">
        <v>39</v>
      </c>
      <c r="P11" s="193">
        <f>$P$5</f>
        <v>1</v>
      </c>
      <c r="Q11" s="9" t="s">
        <v>40</v>
      </c>
      <c r="R11" s="166">
        <f>+N11*P11</f>
        <v>0</v>
      </c>
      <c r="S11" s="165">
        <f>+N11-D11</f>
        <v>0</v>
      </c>
    </row>
    <row r="12" spans="1:19" ht="18.75" customHeight="1">
      <c r="A12" s="325">
        <f>$A$6</f>
        <v>0</v>
      </c>
      <c r="B12" s="325"/>
      <c r="C12" s="194">
        <f>$C$6</f>
        <v>0</v>
      </c>
      <c r="D12" s="204"/>
      <c r="E12" s="9"/>
      <c r="F12" s="175"/>
      <c r="G12" s="9" t="s">
        <v>39</v>
      </c>
      <c r="H12" s="181">
        <f>$H$6</f>
      </c>
      <c r="I12" s="9" t="s">
        <v>40</v>
      </c>
      <c r="J12" s="203" t="str">
        <f>_xlfn.IFERROR(F12*H12,"0")</f>
        <v>0</v>
      </c>
      <c r="K12" s="9" t="s">
        <v>39</v>
      </c>
      <c r="L12" s="191">
        <f>$L$6</f>
        <v>0</v>
      </c>
      <c r="M12" s="9" t="s">
        <v>28</v>
      </c>
      <c r="N12" s="166">
        <f>+J12*L12/12</f>
        <v>0</v>
      </c>
      <c r="O12" s="9" t="s">
        <v>39</v>
      </c>
      <c r="P12" s="193">
        <f>$P$6</f>
        <v>1</v>
      </c>
      <c r="Q12" s="9" t="s">
        <v>40</v>
      </c>
      <c r="R12" s="166">
        <f>+N12*P12</f>
        <v>0</v>
      </c>
      <c r="S12" s="165">
        <f>+N12-D12</f>
        <v>0</v>
      </c>
    </row>
    <row r="13" ht="12" thickBot="1"/>
    <row r="14" spans="17:19" ht="18.75" customHeight="1" thickBot="1">
      <c r="Q14" s="168" t="s">
        <v>41</v>
      </c>
      <c r="R14" s="167">
        <f>+R11+R12</f>
        <v>0</v>
      </c>
      <c r="S14" s="8"/>
    </row>
    <row r="15" spans="1:4" ht="18.75" customHeight="1">
      <c r="A15" s="32" t="s">
        <v>26</v>
      </c>
      <c r="B15" s="326">
        <f>'協定参加者別所得細目書'!B9</f>
        <v>0</v>
      </c>
      <c r="C15" s="326"/>
      <c r="D15" s="326"/>
    </row>
    <row r="16" spans="1:19" s="6" customFormat="1" ht="33.75">
      <c r="A16" s="327" t="s">
        <v>27</v>
      </c>
      <c r="B16" s="327"/>
      <c r="C16" s="183" t="s">
        <v>34</v>
      </c>
      <c r="D16" s="10" t="s">
        <v>118</v>
      </c>
      <c r="F16" s="10" t="s">
        <v>31</v>
      </c>
      <c r="H16" s="10" t="s">
        <v>32</v>
      </c>
      <c r="J16" s="10" t="s">
        <v>30</v>
      </c>
      <c r="L16" s="10" t="s">
        <v>35</v>
      </c>
      <c r="N16" s="10" t="s">
        <v>36</v>
      </c>
      <c r="P16" s="10" t="s">
        <v>29</v>
      </c>
      <c r="R16" s="10" t="s">
        <v>65</v>
      </c>
      <c r="S16" s="10" t="s">
        <v>33</v>
      </c>
    </row>
    <row r="17" spans="1:19" ht="18.75" customHeight="1">
      <c r="A17" s="325" t="str">
        <f>$A$5</f>
        <v>トラクター</v>
      </c>
      <c r="B17" s="325"/>
      <c r="C17" s="208">
        <v>44986</v>
      </c>
      <c r="D17" s="29"/>
      <c r="E17" s="9"/>
      <c r="F17" s="164"/>
      <c r="G17" s="9" t="s">
        <v>37</v>
      </c>
      <c r="H17" s="181">
        <f>+$H$5</f>
        <v>0.143</v>
      </c>
      <c r="I17" s="9" t="s">
        <v>38</v>
      </c>
      <c r="J17" s="165">
        <f>+F17*H17</f>
        <v>0</v>
      </c>
      <c r="K17" s="9" t="s">
        <v>37</v>
      </c>
      <c r="L17" s="191">
        <f>$L$5</f>
        <v>10</v>
      </c>
      <c r="M17" s="9" t="s">
        <v>28</v>
      </c>
      <c r="N17" s="166">
        <f>+J17*L17/12</f>
        <v>0</v>
      </c>
      <c r="O17" s="9" t="s">
        <v>37</v>
      </c>
      <c r="P17" s="193">
        <f>$P$5</f>
        <v>1</v>
      </c>
      <c r="Q17" s="9" t="s">
        <v>38</v>
      </c>
      <c r="R17" s="166">
        <f>+N17*P17</f>
        <v>0</v>
      </c>
      <c r="S17" s="165">
        <f>+N17-D17</f>
        <v>0</v>
      </c>
    </row>
    <row r="18" spans="1:19" ht="18.75" customHeight="1">
      <c r="A18" s="325">
        <f>$A$6</f>
        <v>0</v>
      </c>
      <c r="B18" s="325"/>
      <c r="C18" s="194">
        <f>$C$6</f>
        <v>0</v>
      </c>
      <c r="D18" s="204"/>
      <c r="E18" s="9"/>
      <c r="F18" s="175"/>
      <c r="G18" s="9" t="s">
        <v>37</v>
      </c>
      <c r="H18" s="181">
        <f>$H$6</f>
      </c>
      <c r="I18" s="9" t="s">
        <v>38</v>
      </c>
      <c r="J18" s="203" t="str">
        <f>_xlfn.IFERROR(F18*H18,"0")</f>
        <v>0</v>
      </c>
      <c r="K18" s="9" t="s">
        <v>37</v>
      </c>
      <c r="L18" s="191">
        <f>$L$6</f>
        <v>0</v>
      </c>
      <c r="M18" s="9" t="s">
        <v>28</v>
      </c>
      <c r="N18" s="166">
        <f>+J18*L18/12</f>
        <v>0</v>
      </c>
      <c r="O18" s="9" t="s">
        <v>37</v>
      </c>
      <c r="P18" s="193">
        <f>$P$6</f>
        <v>1</v>
      </c>
      <c r="Q18" s="9" t="s">
        <v>38</v>
      </c>
      <c r="R18" s="166">
        <f>+N18*P18</f>
        <v>0</v>
      </c>
      <c r="S18" s="165">
        <f>+N18-D18</f>
        <v>0</v>
      </c>
    </row>
    <row r="19" ht="12" thickBot="1"/>
    <row r="20" spans="17:19" ht="18.75" customHeight="1" thickBot="1">
      <c r="Q20" s="168" t="s">
        <v>41</v>
      </c>
      <c r="R20" s="167">
        <f>+R17+R18</f>
        <v>0</v>
      </c>
      <c r="S20" s="8"/>
    </row>
    <row r="21" spans="17:19" ht="18.75" customHeight="1">
      <c r="Q21" s="30"/>
      <c r="R21" s="31"/>
      <c r="S21" s="8"/>
    </row>
    <row r="22" spans="17:19" ht="11.25">
      <c r="Q22" s="30"/>
      <c r="R22" s="31"/>
      <c r="S22" s="8"/>
    </row>
    <row r="23" spans="1:17" ht="12">
      <c r="A23" s="169" t="s">
        <v>42</v>
      </c>
      <c r="B23" s="169"/>
      <c r="C23" s="185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</row>
    <row r="24" spans="1:17" ht="12">
      <c r="A24" s="169" t="s">
        <v>43</v>
      </c>
      <c r="B24" s="169"/>
      <c r="C24" s="185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</row>
    <row r="25" spans="1:17" ht="12">
      <c r="A25" s="169" t="s">
        <v>91</v>
      </c>
      <c r="B25" s="169"/>
      <c r="C25" s="185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</row>
    <row r="26" spans="1:17" ht="12">
      <c r="A26" s="169" t="s">
        <v>145</v>
      </c>
      <c r="B26" s="169"/>
      <c r="C26" s="185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</row>
    <row r="27" spans="1:17" ht="12">
      <c r="A27" s="169" t="s">
        <v>44</v>
      </c>
      <c r="B27" s="169"/>
      <c r="C27" s="185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</row>
    <row r="28" ht="18" customHeight="1"/>
    <row r="29" ht="14.25" customHeight="1"/>
    <row r="30" spans="1:4" ht="18.75" customHeight="1">
      <c r="A30" s="32" t="s">
        <v>26</v>
      </c>
      <c r="B30" s="326">
        <f>'協定参加者別所得細目書'!B10</f>
        <v>0</v>
      </c>
      <c r="C30" s="326"/>
      <c r="D30" s="326"/>
    </row>
    <row r="31" spans="1:19" s="6" customFormat="1" ht="33.75">
      <c r="A31" s="327" t="s">
        <v>27</v>
      </c>
      <c r="B31" s="327"/>
      <c r="C31" s="183" t="s">
        <v>34</v>
      </c>
      <c r="D31" s="10" t="s">
        <v>118</v>
      </c>
      <c r="F31" s="10" t="s">
        <v>31</v>
      </c>
      <c r="H31" s="10" t="s">
        <v>32</v>
      </c>
      <c r="J31" s="10" t="s">
        <v>30</v>
      </c>
      <c r="L31" s="10" t="s">
        <v>35</v>
      </c>
      <c r="N31" s="10" t="s">
        <v>36</v>
      </c>
      <c r="P31" s="10" t="s">
        <v>29</v>
      </c>
      <c r="R31" s="10" t="s">
        <v>65</v>
      </c>
      <c r="S31" s="10" t="s">
        <v>33</v>
      </c>
    </row>
    <row r="32" spans="1:19" ht="18.75" customHeight="1">
      <c r="A32" s="325" t="str">
        <f>$A$5</f>
        <v>トラクター</v>
      </c>
      <c r="B32" s="325"/>
      <c r="C32" s="192">
        <f>$C$5</f>
        <v>44986</v>
      </c>
      <c r="D32" s="29"/>
      <c r="E32" s="9"/>
      <c r="F32" s="164"/>
      <c r="G32" s="9" t="s">
        <v>37</v>
      </c>
      <c r="H32" s="181">
        <f>+$H$5</f>
        <v>0.143</v>
      </c>
      <c r="I32" s="9" t="s">
        <v>38</v>
      </c>
      <c r="J32" s="165">
        <f>+F32*H32</f>
        <v>0</v>
      </c>
      <c r="K32" s="9" t="s">
        <v>37</v>
      </c>
      <c r="L32" s="191">
        <f>$L$5</f>
        <v>10</v>
      </c>
      <c r="M32" s="9" t="s">
        <v>28</v>
      </c>
      <c r="N32" s="166">
        <f>+J32*L32/12</f>
        <v>0</v>
      </c>
      <c r="O32" s="9" t="s">
        <v>37</v>
      </c>
      <c r="P32" s="193">
        <f>$P$5</f>
        <v>1</v>
      </c>
      <c r="Q32" s="9" t="s">
        <v>38</v>
      </c>
      <c r="R32" s="166">
        <f>+N32*P32</f>
        <v>0</v>
      </c>
      <c r="S32" s="165">
        <f>+N32-D32</f>
        <v>0</v>
      </c>
    </row>
    <row r="33" spans="1:19" ht="18.75" customHeight="1">
      <c r="A33" s="325">
        <f>$A$6</f>
        <v>0</v>
      </c>
      <c r="B33" s="325"/>
      <c r="C33" s="194">
        <f>$C$6</f>
        <v>0</v>
      </c>
      <c r="D33" s="204"/>
      <c r="E33" s="9"/>
      <c r="F33" s="175"/>
      <c r="G33" s="9" t="s">
        <v>37</v>
      </c>
      <c r="H33" s="181">
        <f>$H$6</f>
      </c>
      <c r="I33" s="9" t="s">
        <v>38</v>
      </c>
      <c r="J33" s="203" t="str">
        <f>_xlfn.IFERROR(F33*H33,"0")</f>
        <v>0</v>
      </c>
      <c r="K33" s="9" t="s">
        <v>37</v>
      </c>
      <c r="L33" s="191">
        <f>$L$6</f>
        <v>0</v>
      </c>
      <c r="M33" s="9" t="s">
        <v>28</v>
      </c>
      <c r="N33" s="166">
        <f>+J33*L33/12</f>
        <v>0</v>
      </c>
      <c r="O33" s="9" t="s">
        <v>37</v>
      </c>
      <c r="P33" s="193">
        <f>$P$6</f>
        <v>1</v>
      </c>
      <c r="Q33" s="9" t="s">
        <v>38</v>
      </c>
      <c r="R33" s="166">
        <f>+N33*P33</f>
        <v>0</v>
      </c>
      <c r="S33" s="165">
        <f>+N33-D33</f>
        <v>0</v>
      </c>
    </row>
    <row r="34" ht="12" thickBot="1"/>
    <row r="35" spans="17:19" ht="18.75" customHeight="1" thickBot="1">
      <c r="Q35" s="168" t="s">
        <v>41</v>
      </c>
      <c r="R35" s="167">
        <f>+R32+R33</f>
        <v>0</v>
      </c>
      <c r="S35" s="8"/>
    </row>
    <row r="36" spans="1:4" ht="18.75" customHeight="1">
      <c r="A36" s="32" t="s">
        <v>26</v>
      </c>
      <c r="B36" s="326">
        <f>'協定参加者別所得細目書'!B11</f>
        <v>0</v>
      </c>
      <c r="C36" s="326"/>
      <c r="D36" s="326"/>
    </row>
    <row r="37" spans="1:19" s="6" customFormat="1" ht="33.75">
      <c r="A37" s="327" t="s">
        <v>27</v>
      </c>
      <c r="B37" s="327"/>
      <c r="C37" s="183" t="s">
        <v>34</v>
      </c>
      <c r="D37" s="10" t="s">
        <v>118</v>
      </c>
      <c r="F37" s="10" t="s">
        <v>31</v>
      </c>
      <c r="H37" s="10" t="s">
        <v>32</v>
      </c>
      <c r="J37" s="10" t="s">
        <v>30</v>
      </c>
      <c r="L37" s="10" t="s">
        <v>35</v>
      </c>
      <c r="N37" s="10" t="s">
        <v>36</v>
      </c>
      <c r="P37" s="10" t="s">
        <v>29</v>
      </c>
      <c r="R37" s="10" t="s">
        <v>65</v>
      </c>
      <c r="S37" s="10" t="s">
        <v>33</v>
      </c>
    </row>
    <row r="38" spans="1:19" ht="18.75" customHeight="1">
      <c r="A38" s="325" t="str">
        <f>$A$5</f>
        <v>トラクター</v>
      </c>
      <c r="B38" s="325"/>
      <c r="C38" s="192">
        <f>$C$5</f>
        <v>44986</v>
      </c>
      <c r="D38" s="29"/>
      <c r="E38" s="9"/>
      <c r="F38" s="164"/>
      <c r="G38" s="9" t="s">
        <v>37</v>
      </c>
      <c r="H38" s="181">
        <f>+$H$5</f>
        <v>0.143</v>
      </c>
      <c r="I38" s="9" t="s">
        <v>38</v>
      </c>
      <c r="J38" s="165">
        <f>+F38*H38</f>
        <v>0</v>
      </c>
      <c r="K38" s="9" t="s">
        <v>37</v>
      </c>
      <c r="L38" s="191">
        <f>$L$5</f>
        <v>10</v>
      </c>
      <c r="M38" s="9" t="s">
        <v>28</v>
      </c>
      <c r="N38" s="166">
        <f>+J38*L38/12</f>
        <v>0</v>
      </c>
      <c r="O38" s="9" t="s">
        <v>37</v>
      </c>
      <c r="P38" s="193">
        <f>$P$5</f>
        <v>1</v>
      </c>
      <c r="Q38" s="9" t="s">
        <v>38</v>
      </c>
      <c r="R38" s="166">
        <f>+N38*P38</f>
        <v>0</v>
      </c>
      <c r="S38" s="165">
        <f>+N38-D38</f>
        <v>0</v>
      </c>
    </row>
    <row r="39" spans="1:19" ht="18.75" customHeight="1">
      <c r="A39" s="325">
        <f>$A$6</f>
        <v>0</v>
      </c>
      <c r="B39" s="325"/>
      <c r="C39" s="194">
        <f>$C$6</f>
        <v>0</v>
      </c>
      <c r="D39" s="204"/>
      <c r="E39" s="9"/>
      <c r="F39" s="175"/>
      <c r="G39" s="9" t="s">
        <v>37</v>
      </c>
      <c r="H39" s="181">
        <f>$H$6</f>
      </c>
      <c r="I39" s="9" t="s">
        <v>38</v>
      </c>
      <c r="J39" s="203" t="str">
        <f>_xlfn.IFERROR(F39*H39,"0")</f>
        <v>0</v>
      </c>
      <c r="K39" s="9" t="s">
        <v>37</v>
      </c>
      <c r="L39" s="191">
        <f>$L$6</f>
        <v>0</v>
      </c>
      <c r="M39" s="9" t="s">
        <v>28</v>
      </c>
      <c r="N39" s="166">
        <f>+J39*L39/12</f>
        <v>0</v>
      </c>
      <c r="O39" s="9" t="s">
        <v>37</v>
      </c>
      <c r="P39" s="193">
        <f>$P$6</f>
        <v>1</v>
      </c>
      <c r="Q39" s="9" t="s">
        <v>38</v>
      </c>
      <c r="R39" s="166">
        <f>+N39*P39</f>
        <v>0</v>
      </c>
      <c r="S39" s="165">
        <f>+N39-D39</f>
        <v>0</v>
      </c>
    </row>
    <row r="40" ht="12" thickBot="1"/>
    <row r="41" spans="17:19" ht="18.75" customHeight="1" thickBot="1">
      <c r="Q41" s="168" t="s">
        <v>41</v>
      </c>
      <c r="R41" s="167">
        <f>+R38+R39</f>
        <v>0</v>
      </c>
      <c r="S41" s="8"/>
    </row>
    <row r="42" spans="1:4" ht="18.75" customHeight="1">
      <c r="A42" s="32" t="s">
        <v>26</v>
      </c>
      <c r="B42" s="326">
        <f>'協定参加者別所得細目書'!B12</f>
        <v>0</v>
      </c>
      <c r="C42" s="326"/>
      <c r="D42" s="326"/>
    </row>
    <row r="43" spans="1:19" s="6" customFormat="1" ht="33.75">
      <c r="A43" s="327" t="s">
        <v>27</v>
      </c>
      <c r="B43" s="327"/>
      <c r="C43" s="183" t="s">
        <v>34</v>
      </c>
      <c r="D43" s="10" t="s">
        <v>118</v>
      </c>
      <c r="F43" s="10" t="s">
        <v>31</v>
      </c>
      <c r="H43" s="10" t="s">
        <v>32</v>
      </c>
      <c r="J43" s="10" t="s">
        <v>30</v>
      </c>
      <c r="L43" s="10" t="s">
        <v>35</v>
      </c>
      <c r="N43" s="10" t="s">
        <v>36</v>
      </c>
      <c r="P43" s="10" t="s">
        <v>29</v>
      </c>
      <c r="R43" s="10" t="s">
        <v>65</v>
      </c>
      <c r="S43" s="10" t="s">
        <v>33</v>
      </c>
    </row>
    <row r="44" spans="1:19" ht="18.75" customHeight="1">
      <c r="A44" s="325" t="str">
        <f>$A$5</f>
        <v>トラクター</v>
      </c>
      <c r="B44" s="325"/>
      <c r="C44" s="192">
        <f>$C$5</f>
        <v>44986</v>
      </c>
      <c r="D44" s="29"/>
      <c r="E44" s="9"/>
      <c r="F44" s="164"/>
      <c r="G44" s="9" t="s">
        <v>37</v>
      </c>
      <c r="H44" s="181">
        <f>+$H$5</f>
        <v>0.143</v>
      </c>
      <c r="I44" s="9" t="s">
        <v>38</v>
      </c>
      <c r="J44" s="165">
        <f>+F44*H44</f>
        <v>0</v>
      </c>
      <c r="K44" s="9" t="s">
        <v>37</v>
      </c>
      <c r="L44" s="191">
        <f>$L$5</f>
        <v>10</v>
      </c>
      <c r="M44" s="9" t="s">
        <v>28</v>
      </c>
      <c r="N44" s="166">
        <f>+J44*L44/12</f>
        <v>0</v>
      </c>
      <c r="O44" s="9" t="s">
        <v>37</v>
      </c>
      <c r="P44" s="193">
        <f>$P$5</f>
        <v>1</v>
      </c>
      <c r="Q44" s="9" t="s">
        <v>38</v>
      </c>
      <c r="R44" s="166">
        <f>+N44*P44</f>
        <v>0</v>
      </c>
      <c r="S44" s="165">
        <f>+N44-D44</f>
        <v>0</v>
      </c>
    </row>
    <row r="45" spans="1:19" ht="18.75" customHeight="1">
      <c r="A45" s="325">
        <f>$A$6</f>
        <v>0</v>
      </c>
      <c r="B45" s="325"/>
      <c r="C45" s="194">
        <f>$C$6</f>
        <v>0</v>
      </c>
      <c r="D45" s="204"/>
      <c r="E45" s="9"/>
      <c r="F45" s="175"/>
      <c r="G45" s="9" t="s">
        <v>37</v>
      </c>
      <c r="H45" s="181">
        <f>$H$6</f>
      </c>
      <c r="I45" s="9" t="s">
        <v>38</v>
      </c>
      <c r="J45" s="203" t="str">
        <f>_xlfn.IFERROR(F45*H45,"0")</f>
        <v>0</v>
      </c>
      <c r="K45" s="9" t="s">
        <v>37</v>
      </c>
      <c r="L45" s="191">
        <f>$L$6</f>
        <v>0</v>
      </c>
      <c r="M45" s="9" t="s">
        <v>28</v>
      </c>
      <c r="N45" s="166">
        <f>+J45*L45/12</f>
        <v>0</v>
      </c>
      <c r="O45" s="9" t="s">
        <v>37</v>
      </c>
      <c r="P45" s="193">
        <f>$P$6</f>
        <v>1</v>
      </c>
      <c r="Q45" s="9" t="s">
        <v>38</v>
      </c>
      <c r="R45" s="166">
        <f>+N45*P45</f>
        <v>0</v>
      </c>
      <c r="S45" s="165">
        <f>+N45-D45</f>
        <v>0</v>
      </c>
    </row>
    <row r="46" ht="12" thickBot="1"/>
    <row r="47" spans="17:19" ht="18.75" customHeight="1" thickBot="1">
      <c r="Q47" s="168" t="s">
        <v>41</v>
      </c>
      <c r="R47" s="167">
        <f>+R44+R45</f>
        <v>0</v>
      </c>
      <c r="S47" s="8"/>
    </row>
    <row r="48" spans="1:4" ht="18.75" customHeight="1">
      <c r="A48" s="32" t="s">
        <v>26</v>
      </c>
      <c r="B48" s="326">
        <f>'協定参加者別所得細目書'!B13</f>
        <v>0</v>
      </c>
      <c r="C48" s="326"/>
      <c r="D48" s="326"/>
    </row>
    <row r="49" spans="1:19" s="6" customFormat="1" ht="33.75">
      <c r="A49" s="327" t="s">
        <v>27</v>
      </c>
      <c r="B49" s="327"/>
      <c r="C49" s="183" t="s">
        <v>34</v>
      </c>
      <c r="D49" s="10" t="s">
        <v>118</v>
      </c>
      <c r="F49" s="10" t="s">
        <v>31</v>
      </c>
      <c r="H49" s="10" t="s">
        <v>32</v>
      </c>
      <c r="J49" s="10" t="s">
        <v>30</v>
      </c>
      <c r="L49" s="10" t="s">
        <v>35</v>
      </c>
      <c r="N49" s="10" t="s">
        <v>36</v>
      </c>
      <c r="P49" s="10" t="s">
        <v>29</v>
      </c>
      <c r="R49" s="10" t="s">
        <v>65</v>
      </c>
      <c r="S49" s="10" t="s">
        <v>33</v>
      </c>
    </row>
    <row r="50" spans="1:19" ht="18.75" customHeight="1">
      <c r="A50" s="325" t="str">
        <f>$A$5</f>
        <v>トラクター</v>
      </c>
      <c r="B50" s="325"/>
      <c r="C50" s="192">
        <f>$C$5</f>
        <v>44986</v>
      </c>
      <c r="D50" s="29"/>
      <c r="E50" s="9"/>
      <c r="F50" s="164"/>
      <c r="G50" s="9" t="s">
        <v>37</v>
      </c>
      <c r="H50" s="181">
        <f>+$H$5</f>
        <v>0.143</v>
      </c>
      <c r="I50" s="9" t="s">
        <v>38</v>
      </c>
      <c r="J50" s="165">
        <f>+F50*H50</f>
        <v>0</v>
      </c>
      <c r="K50" s="9" t="s">
        <v>37</v>
      </c>
      <c r="L50" s="191">
        <f>$L$5</f>
        <v>10</v>
      </c>
      <c r="M50" s="9" t="s">
        <v>28</v>
      </c>
      <c r="N50" s="166">
        <f>+J50*L50/12</f>
        <v>0</v>
      </c>
      <c r="O50" s="9" t="s">
        <v>37</v>
      </c>
      <c r="P50" s="193">
        <f>$P$5</f>
        <v>1</v>
      </c>
      <c r="Q50" s="9" t="s">
        <v>38</v>
      </c>
      <c r="R50" s="166">
        <f>+N50*P50</f>
        <v>0</v>
      </c>
      <c r="S50" s="165">
        <f>+N50-D50</f>
        <v>0</v>
      </c>
    </row>
    <row r="51" spans="1:19" ht="18.75" customHeight="1">
      <c r="A51" s="325">
        <f>$A$6</f>
        <v>0</v>
      </c>
      <c r="B51" s="325"/>
      <c r="C51" s="194">
        <f>$C$6</f>
        <v>0</v>
      </c>
      <c r="D51" s="204"/>
      <c r="E51" s="9"/>
      <c r="F51" s="175"/>
      <c r="G51" s="9" t="s">
        <v>37</v>
      </c>
      <c r="H51" s="181">
        <f>$H$6</f>
      </c>
      <c r="I51" s="9" t="s">
        <v>38</v>
      </c>
      <c r="J51" s="203" t="str">
        <f>_xlfn.IFERROR(F51*H51,"0")</f>
        <v>0</v>
      </c>
      <c r="K51" s="9" t="s">
        <v>37</v>
      </c>
      <c r="L51" s="191">
        <f>$L$6</f>
        <v>0</v>
      </c>
      <c r="M51" s="9" t="s">
        <v>28</v>
      </c>
      <c r="N51" s="166">
        <f>+J51*L51/12</f>
        <v>0</v>
      </c>
      <c r="O51" s="9" t="s">
        <v>37</v>
      </c>
      <c r="P51" s="193">
        <f>$P$6</f>
        <v>1</v>
      </c>
      <c r="Q51" s="9" t="s">
        <v>38</v>
      </c>
      <c r="R51" s="166">
        <f>+N51*P51</f>
        <v>0</v>
      </c>
      <c r="S51" s="165">
        <f>+N51-D51</f>
        <v>0</v>
      </c>
    </row>
    <row r="52" ht="12" thickBot="1"/>
    <row r="53" spans="17:19" ht="18.75" customHeight="1" thickBot="1">
      <c r="Q53" s="168" t="s">
        <v>41</v>
      </c>
      <c r="R53" s="167">
        <f>+R50+R51</f>
        <v>0</v>
      </c>
      <c r="S53" s="8"/>
    </row>
    <row r="54" spans="1:4" ht="18.75" customHeight="1">
      <c r="A54" s="32" t="s">
        <v>26</v>
      </c>
      <c r="B54" s="326">
        <f>'協定参加者別所得細目書'!B14</f>
        <v>0</v>
      </c>
      <c r="C54" s="326"/>
      <c r="D54" s="326"/>
    </row>
    <row r="55" spans="1:19" s="6" customFormat="1" ht="33.75">
      <c r="A55" s="327" t="s">
        <v>27</v>
      </c>
      <c r="B55" s="327"/>
      <c r="C55" s="183" t="s">
        <v>34</v>
      </c>
      <c r="D55" s="10" t="s">
        <v>118</v>
      </c>
      <c r="F55" s="10" t="s">
        <v>31</v>
      </c>
      <c r="H55" s="10" t="s">
        <v>32</v>
      </c>
      <c r="J55" s="10" t="s">
        <v>30</v>
      </c>
      <c r="L55" s="10" t="s">
        <v>35</v>
      </c>
      <c r="N55" s="10" t="s">
        <v>36</v>
      </c>
      <c r="P55" s="10" t="s">
        <v>29</v>
      </c>
      <c r="R55" s="10" t="s">
        <v>65</v>
      </c>
      <c r="S55" s="10" t="s">
        <v>33</v>
      </c>
    </row>
    <row r="56" spans="1:19" ht="18.75" customHeight="1">
      <c r="A56" s="325" t="str">
        <f>$A$5</f>
        <v>トラクター</v>
      </c>
      <c r="B56" s="325"/>
      <c r="C56" s="192">
        <f>$C$5</f>
        <v>44986</v>
      </c>
      <c r="D56" s="29"/>
      <c r="E56" s="9"/>
      <c r="F56" s="164"/>
      <c r="G56" s="9" t="s">
        <v>37</v>
      </c>
      <c r="H56" s="181">
        <f>+$H$5</f>
        <v>0.143</v>
      </c>
      <c r="I56" s="9" t="s">
        <v>38</v>
      </c>
      <c r="J56" s="165">
        <f>+F56*H56</f>
        <v>0</v>
      </c>
      <c r="K56" s="9" t="s">
        <v>37</v>
      </c>
      <c r="L56" s="191">
        <f>$L$5</f>
        <v>10</v>
      </c>
      <c r="M56" s="9" t="s">
        <v>28</v>
      </c>
      <c r="N56" s="166">
        <f>+J56*L56/12</f>
        <v>0</v>
      </c>
      <c r="O56" s="9" t="s">
        <v>37</v>
      </c>
      <c r="P56" s="193">
        <f>$P$5</f>
        <v>1</v>
      </c>
      <c r="Q56" s="9" t="s">
        <v>38</v>
      </c>
      <c r="R56" s="166">
        <f>+N56*P56</f>
        <v>0</v>
      </c>
      <c r="S56" s="165">
        <f>+N56-D56</f>
        <v>0</v>
      </c>
    </row>
    <row r="57" spans="1:19" ht="18.75" customHeight="1">
      <c r="A57" s="325">
        <f>$A$6</f>
        <v>0</v>
      </c>
      <c r="B57" s="325"/>
      <c r="C57" s="194">
        <f>$C$6</f>
        <v>0</v>
      </c>
      <c r="D57" s="204"/>
      <c r="E57" s="9"/>
      <c r="F57" s="175"/>
      <c r="G57" s="9" t="s">
        <v>37</v>
      </c>
      <c r="H57" s="181">
        <f>$H$6</f>
      </c>
      <c r="I57" s="9" t="s">
        <v>38</v>
      </c>
      <c r="J57" s="203" t="str">
        <f>_xlfn.IFERROR(F57*H57,"0")</f>
        <v>0</v>
      </c>
      <c r="K57" s="9" t="s">
        <v>37</v>
      </c>
      <c r="L57" s="191">
        <f>$L$6</f>
        <v>0</v>
      </c>
      <c r="M57" s="9" t="s">
        <v>28</v>
      </c>
      <c r="N57" s="166">
        <f>+J57*L57/12</f>
        <v>0</v>
      </c>
      <c r="O57" s="9" t="s">
        <v>37</v>
      </c>
      <c r="P57" s="193">
        <f>$P$6</f>
        <v>1</v>
      </c>
      <c r="Q57" s="9" t="s">
        <v>38</v>
      </c>
      <c r="R57" s="166">
        <f>+N57*P57</f>
        <v>0</v>
      </c>
      <c r="S57" s="165">
        <f>+N57-D57</f>
        <v>0</v>
      </c>
    </row>
    <row r="58" ht="12" thickBot="1"/>
    <row r="59" spans="17:19" ht="18.75" customHeight="1" thickBot="1">
      <c r="Q59" s="168" t="s">
        <v>41</v>
      </c>
      <c r="R59" s="167">
        <f>+R56+R57</f>
        <v>0</v>
      </c>
      <c r="S59" s="8"/>
    </row>
    <row r="60" spans="1:4" ht="18.75" customHeight="1">
      <c r="A60" s="32" t="s">
        <v>26</v>
      </c>
      <c r="B60" s="326">
        <f>'協定参加者別所得細目書'!B15</f>
        <v>0</v>
      </c>
      <c r="C60" s="326"/>
      <c r="D60" s="326"/>
    </row>
    <row r="61" spans="1:19" s="6" customFormat="1" ht="33.75">
      <c r="A61" s="327" t="s">
        <v>27</v>
      </c>
      <c r="B61" s="327"/>
      <c r="C61" s="183" t="s">
        <v>34</v>
      </c>
      <c r="D61" s="10" t="s">
        <v>118</v>
      </c>
      <c r="F61" s="10" t="s">
        <v>31</v>
      </c>
      <c r="H61" s="10" t="s">
        <v>32</v>
      </c>
      <c r="J61" s="10" t="s">
        <v>30</v>
      </c>
      <c r="L61" s="10" t="s">
        <v>35</v>
      </c>
      <c r="N61" s="10" t="s">
        <v>36</v>
      </c>
      <c r="P61" s="10" t="s">
        <v>29</v>
      </c>
      <c r="R61" s="10" t="s">
        <v>65</v>
      </c>
      <c r="S61" s="10" t="s">
        <v>33</v>
      </c>
    </row>
    <row r="62" spans="1:19" ht="18.75" customHeight="1">
      <c r="A62" s="325" t="str">
        <f>$A$5</f>
        <v>トラクター</v>
      </c>
      <c r="B62" s="325"/>
      <c r="C62" s="192">
        <f>$C$5</f>
        <v>44986</v>
      </c>
      <c r="D62" s="29"/>
      <c r="E62" s="9"/>
      <c r="F62" s="164"/>
      <c r="G62" s="9" t="s">
        <v>37</v>
      </c>
      <c r="H62" s="181">
        <f>+$H$5</f>
        <v>0.143</v>
      </c>
      <c r="I62" s="9" t="s">
        <v>38</v>
      </c>
      <c r="J62" s="165">
        <f>+F62*H62</f>
        <v>0</v>
      </c>
      <c r="K62" s="9" t="s">
        <v>37</v>
      </c>
      <c r="L62" s="191">
        <f>$L$5</f>
        <v>10</v>
      </c>
      <c r="M62" s="9" t="s">
        <v>28</v>
      </c>
      <c r="N62" s="166">
        <f>+J62*L62/12</f>
        <v>0</v>
      </c>
      <c r="O62" s="9" t="s">
        <v>37</v>
      </c>
      <c r="P62" s="193">
        <f>$P$5</f>
        <v>1</v>
      </c>
      <c r="Q62" s="9" t="s">
        <v>38</v>
      </c>
      <c r="R62" s="166">
        <f>+N62*P62</f>
        <v>0</v>
      </c>
      <c r="S62" s="165">
        <f>+N62-D62</f>
        <v>0</v>
      </c>
    </row>
    <row r="63" spans="1:19" ht="18.75" customHeight="1">
      <c r="A63" s="325">
        <f>$A$6</f>
        <v>0</v>
      </c>
      <c r="B63" s="325"/>
      <c r="C63" s="194">
        <f>$C$6</f>
        <v>0</v>
      </c>
      <c r="D63" s="204"/>
      <c r="E63" s="9"/>
      <c r="F63" s="175"/>
      <c r="G63" s="9" t="s">
        <v>37</v>
      </c>
      <c r="H63" s="181">
        <f>$H$6</f>
      </c>
      <c r="I63" s="9" t="s">
        <v>38</v>
      </c>
      <c r="J63" s="203" t="str">
        <f>_xlfn.IFERROR(F63*H63,"0")</f>
        <v>0</v>
      </c>
      <c r="K63" s="9" t="s">
        <v>37</v>
      </c>
      <c r="L63" s="191">
        <f>$L$6</f>
        <v>0</v>
      </c>
      <c r="M63" s="9" t="s">
        <v>28</v>
      </c>
      <c r="N63" s="166">
        <f>+J63*L63/12</f>
        <v>0</v>
      </c>
      <c r="O63" s="9" t="s">
        <v>37</v>
      </c>
      <c r="P63" s="193">
        <f>$P$6</f>
        <v>1</v>
      </c>
      <c r="Q63" s="9" t="s">
        <v>38</v>
      </c>
      <c r="R63" s="166">
        <f>+N63*P63</f>
        <v>0</v>
      </c>
      <c r="S63" s="165">
        <f>+N63-D63</f>
        <v>0</v>
      </c>
    </row>
    <row r="64" ht="12" thickBot="1"/>
    <row r="65" spans="17:19" ht="18.75" customHeight="1" thickBot="1">
      <c r="Q65" s="168" t="s">
        <v>41</v>
      </c>
      <c r="R65" s="167">
        <f>+R62+R63</f>
        <v>0</v>
      </c>
      <c r="S65" s="8"/>
    </row>
    <row r="66" spans="1:4" ht="18.75" customHeight="1">
      <c r="A66" s="32" t="s">
        <v>26</v>
      </c>
      <c r="B66" s="326">
        <f>'協定参加者別所得細目書'!B16</f>
        <v>0</v>
      </c>
      <c r="C66" s="326"/>
      <c r="D66" s="326"/>
    </row>
    <row r="67" spans="1:19" s="6" customFormat="1" ht="33.75">
      <c r="A67" s="327" t="s">
        <v>27</v>
      </c>
      <c r="B67" s="327"/>
      <c r="C67" s="183" t="s">
        <v>34</v>
      </c>
      <c r="D67" s="10" t="s">
        <v>118</v>
      </c>
      <c r="F67" s="10" t="s">
        <v>31</v>
      </c>
      <c r="H67" s="10" t="s">
        <v>32</v>
      </c>
      <c r="J67" s="10" t="s">
        <v>30</v>
      </c>
      <c r="L67" s="10" t="s">
        <v>35</v>
      </c>
      <c r="N67" s="10" t="s">
        <v>36</v>
      </c>
      <c r="P67" s="10" t="s">
        <v>29</v>
      </c>
      <c r="R67" s="10" t="s">
        <v>65</v>
      </c>
      <c r="S67" s="10" t="s">
        <v>33</v>
      </c>
    </row>
    <row r="68" spans="1:19" ht="18.75" customHeight="1">
      <c r="A68" s="325" t="str">
        <f>$A$5</f>
        <v>トラクター</v>
      </c>
      <c r="B68" s="325"/>
      <c r="C68" s="192">
        <f>$C$5</f>
        <v>44986</v>
      </c>
      <c r="D68" s="29"/>
      <c r="E68" s="9"/>
      <c r="F68" s="164"/>
      <c r="G68" s="9" t="s">
        <v>37</v>
      </c>
      <c r="H68" s="181">
        <f>+$H$5</f>
        <v>0.143</v>
      </c>
      <c r="I68" s="9" t="s">
        <v>38</v>
      </c>
      <c r="J68" s="165">
        <f>+F68*H68</f>
        <v>0</v>
      </c>
      <c r="K68" s="9" t="s">
        <v>37</v>
      </c>
      <c r="L68" s="191">
        <f>$L$5</f>
        <v>10</v>
      </c>
      <c r="M68" s="9" t="s">
        <v>28</v>
      </c>
      <c r="N68" s="166">
        <f>+J68*L68/12</f>
        <v>0</v>
      </c>
      <c r="O68" s="9" t="s">
        <v>37</v>
      </c>
      <c r="P68" s="193">
        <f>$P$5</f>
        <v>1</v>
      </c>
      <c r="Q68" s="9" t="s">
        <v>38</v>
      </c>
      <c r="R68" s="166">
        <f>+N68*P68</f>
        <v>0</v>
      </c>
      <c r="S68" s="165">
        <f>+N68-D68</f>
        <v>0</v>
      </c>
    </row>
    <row r="69" spans="1:19" ht="18.75" customHeight="1">
      <c r="A69" s="325">
        <f>$A$6</f>
        <v>0</v>
      </c>
      <c r="B69" s="325"/>
      <c r="C69" s="194">
        <f>$C$6</f>
        <v>0</v>
      </c>
      <c r="D69" s="204"/>
      <c r="E69" s="9"/>
      <c r="F69" s="175"/>
      <c r="G69" s="9" t="s">
        <v>37</v>
      </c>
      <c r="H69" s="181">
        <f>$H$6</f>
      </c>
      <c r="I69" s="9" t="s">
        <v>38</v>
      </c>
      <c r="J69" s="203" t="str">
        <f>_xlfn.IFERROR(F69*H69,"0")</f>
        <v>0</v>
      </c>
      <c r="K69" s="9" t="s">
        <v>37</v>
      </c>
      <c r="L69" s="191">
        <f>$L$6</f>
        <v>0</v>
      </c>
      <c r="M69" s="9" t="s">
        <v>28</v>
      </c>
      <c r="N69" s="166">
        <f>+J69*L69/12</f>
        <v>0</v>
      </c>
      <c r="O69" s="9" t="s">
        <v>37</v>
      </c>
      <c r="P69" s="193">
        <f>$P$6</f>
        <v>1</v>
      </c>
      <c r="Q69" s="9" t="s">
        <v>38</v>
      </c>
      <c r="R69" s="166">
        <f>+N69*P69</f>
        <v>0</v>
      </c>
      <c r="S69" s="165">
        <f>+N69-D69</f>
        <v>0</v>
      </c>
    </row>
    <row r="70" ht="12" thickBot="1"/>
    <row r="71" spans="17:19" ht="18.75" customHeight="1" thickBot="1">
      <c r="Q71" s="168" t="s">
        <v>41</v>
      </c>
      <c r="R71" s="167">
        <f>+R68+R69</f>
        <v>0</v>
      </c>
      <c r="S71" s="8"/>
    </row>
    <row r="72" spans="1:4" ht="18.75" customHeight="1">
      <c r="A72" s="32" t="s">
        <v>26</v>
      </c>
      <c r="B72" s="326">
        <f>'協定参加者別所得細目書'!B17</f>
        <v>0</v>
      </c>
      <c r="C72" s="326"/>
      <c r="D72" s="326"/>
    </row>
    <row r="73" spans="1:19" s="6" customFormat="1" ht="33.75">
      <c r="A73" s="327" t="s">
        <v>27</v>
      </c>
      <c r="B73" s="327"/>
      <c r="C73" s="183" t="s">
        <v>34</v>
      </c>
      <c r="D73" s="10" t="s">
        <v>118</v>
      </c>
      <c r="F73" s="10" t="s">
        <v>31</v>
      </c>
      <c r="H73" s="10" t="s">
        <v>32</v>
      </c>
      <c r="J73" s="10" t="s">
        <v>30</v>
      </c>
      <c r="L73" s="10" t="s">
        <v>35</v>
      </c>
      <c r="N73" s="10" t="s">
        <v>36</v>
      </c>
      <c r="P73" s="10" t="s">
        <v>29</v>
      </c>
      <c r="R73" s="10" t="s">
        <v>65</v>
      </c>
      <c r="S73" s="10" t="s">
        <v>33</v>
      </c>
    </row>
    <row r="74" spans="1:19" ht="18.75" customHeight="1">
      <c r="A74" s="325" t="str">
        <f>$A$5</f>
        <v>トラクター</v>
      </c>
      <c r="B74" s="325"/>
      <c r="C74" s="192">
        <f>$C$5</f>
        <v>44986</v>
      </c>
      <c r="D74" s="29"/>
      <c r="E74" s="9"/>
      <c r="F74" s="164"/>
      <c r="G74" s="9" t="s">
        <v>37</v>
      </c>
      <c r="H74" s="181">
        <f>+$H$5</f>
        <v>0.143</v>
      </c>
      <c r="I74" s="9" t="s">
        <v>38</v>
      </c>
      <c r="J74" s="165">
        <f>+F74*H74</f>
        <v>0</v>
      </c>
      <c r="K74" s="9" t="s">
        <v>37</v>
      </c>
      <c r="L74" s="191">
        <f>$L$5</f>
        <v>10</v>
      </c>
      <c r="M74" s="9" t="s">
        <v>28</v>
      </c>
      <c r="N74" s="166">
        <f>+J74*L74/12</f>
        <v>0</v>
      </c>
      <c r="O74" s="9" t="s">
        <v>37</v>
      </c>
      <c r="P74" s="193">
        <f>$P$5</f>
        <v>1</v>
      </c>
      <c r="Q74" s="9" t="s">
        <v>38</v>
      </c>
      <c r="R74" s="166">
        <f>+N74*P74</f>
        <v>0</v>
      </c>
      <c r="S74" s="165">
        <f>+N74-D74</f>
        <v>0</v>
      </c>
    </row>
    <row r="75" spans="1:19" ht="18.75" customHeight="1">
      <c r="A75" s="325">
        <f>$A$6</f>
        <v>0</v>
      </c>
      <c r="B75" s="325"/>
      <c r="C75" s="194">
        <f>$C$6</f>
        <v>0</v>
      </c>
      <c r="D75" s="204"/>
      <c r="E75" s="9"/>
      <c r="F75" s="175"/>
      <c r="G75" s="9" t="s">
        <v>37</v>
      </c>
      <c r="H75" s="181">
        <f>$H$6</f>
      </c>
      <c r="I75" s="9" t="s">
        <v>38</v>
      </c>
      <c r="J75" s="203" t="str">
        <f>_xlfn.IFERROR(F75*H75,"0")</f>
        <v>0</v>
      </c>
      <c r="K75" s="9" t="s">
        <v>37</v>
      </c>
      <c r="L75" s="191">
        <f>$L$6</f>
        <v>0</v>
      </c>
      <c r="M75" s="9" t="s">
        <v>28</v>
      </c>
      <c r="N75" s="166">
        <f>+J75*L75/12</f>
        <v>0</v>
      </c>
      <c r="O75" s="9" t="s">
        <v>37</v>
      </c>
      <c r="P75" s="193">
        <f>$P$6</f>
        <v>1</v>
      </c>
      <c r="Q75" s="9" t="s">
        <v>38</v>
      </c>
      <c r="R75" s="166">
        <f>+N75*P75</f>
        <v>0</v>
      </c>
      <c r="S75" s="165">
        <f>+N75-D75</f>
        <v>0</v>
      </c>
    </row>
    <row r="76" ht="12" thickBot="1"/>
    <row r="77" spans="17:19" ht="18.75" customHeight="1" thickBot="1">
      <c r="Q77" s="168" t="s">
        <v>41</v>
      </c>
      <c r="R77" s="167">
        <f>+R74+R75</f>
        <v>0</v>
      </c>
      <c r="S77" s="8"/>
    </row>
    <row r="78" spans="1:4" ht="18.75" customHeight="1">
      <c r="A78" s="32" t="s">
        <v>26</v>
      </c>
      <c r="B78" s="326">
        <f>'協定参加者別所得細目書'!B18</f>
        <v>0</v>
      </c>
      <c r="C78" s="326"/>
      <c r="D78" s="326"/>
    </row>
    <row r="79" spans="1:19" s="6" customFormat="1" ht="33.75">
      <c r="A79" s="327" t="s">
        <v>27</v>
      </c>
      <c r="B79" s="327"/>
      <c r="C79" s="183" t="s">
        <v>34</v>
      </c>
      <c r="D79" s="10" t="s">
        <v>118</v>
      </c>
      <c r="F79" s="10" t="s">
        <v>31</v>
      </c>
      <c r="H79" s="10" t="s">
        <v>32</v>
      </c>
      <c r="J79" s="10" t="s">
        <v>30</v>
      </c>
      <c r="L79" s="10" t="s">
        <v>35</v>
      </c>
      <c r="N79" s="10" t="s">
        <v>36</v>
      </c>
      <c r="P79" s="10" t="s">
        <v>29</v>
      </c>
      <c r="R79" s="10" t="s">
        <v>65</v>
      </c>
      <c r="S79" s="10" t="s">
        <v>33</v>
      </c>
    </row>
    <row r="80" spans="1:19" ht="18.75" customHeight="1">
      <c r="A80" s="325" t="str">
        <f>$A$5</f>
        <v>トラクター</v>
      </c>
      <c r="B80" s="325"/>
      <c r="C80" s="192">
        <f>$C$5</f>
        <v>44986</v>
      </c>
      <c r="D80" s="29"/>
      <c r="E80" s="9"/>
      <c r="F80" s="164"/>
      <c r="G80" s="9" t="s">
        <v>37</v>
      </c>
      <c r="H80" s="181">
        <f>+$H$5</f>
        <v>0.143</v>
      </c>
      <c r="I80" s="9" t="s">
        <v>38</v>
      </c>
      <c r="J80" s="165">
        <f>+F80*H80</f>
        <v>0</v>
      </c>
      <c r="K80" s="9" t="s">
        <v>37</v>
      </c>
      <c r="L80" s="191">
        <f>$L$5</f>
        <v>10</v>
      </c>
      <c r="M80" s="9" t="s">
        <v>28</v>
      </c>
      <c r="N80" s="166">
        <f>+J80*L80/12</f>
        <v>0</v>
      </c>
      <c r="O80" s="9" t="s">
        <v>37</v>
      </c>
      <c r="P80" s="193">
        <f>$P$5</f>
        <v>1</v>
      </c>
      <c r="Q80" s="9" t="s">
        <v>38</v>
      </c>
      <c r="R80" s="166">
        <f>+N80*P80</f>
        <v>0</v>
      </c>
      <c r="S80" s="165">
        <f>+N80-D80</f>
        <v>0</v>
      </c>
    </row>
    <row r="81" spans="1:19" ht="18.75" customHeight="1">
      <c r="A81" s="325">
        <f>$A$6</f>
        <v>0</v>
      </c>
      <c r="B81" s="325"/>
      <c r="C81" s="194">
        <f>$C$6</f>
        <v>0</v>
      </c>
      <c r="D81" s="204"/>
      <c r="E81" s="9"/>
      <c r="F81" s="175"/>
      <c r="G81" s="9" t="s">
        <v>37</v>
      </c>
      <c r="H81" s="181">
        <f>$H$6</f>
      </c>
      <c r="I81" s="9" t="s">
        <v>38</v>
      </c>
      <c r="J81" s="203" t="str">
        <f>_xlfn.IFERROR(F81*H81,"0")</f>
        <v>0</v>
      </c>
      <c r="K81" s="9" t="s">
        <v>37</v>
      </c>
      <c r="L81" s="191">
        <f>$L$6</f>
        <v>0</v>
      </c>
      <c r="M81" s="9" t="s">
        <v>28</v>
      </c>
      <c r="N81" s="166">
        <f>+J81*L81/12</f>
        <v>0</v>
      </c>
      <c r="O81" s="9" t="s">
        <v>37</v>
      </c>
      <c r="P81" s="193">
        <f>$P$6</f>
        <v>1</v>
      </c>
      <c r="Q81" s="9" t="s">
        <v>38</v>
      </c>
      <c r="R81" s="166">
        <f>+N81*P81</f>
        <v>0</v>
      </c>
      <c r="S81" s="165">
        <f>+N81-D81</f>
        <v>0</v>
      </c>
    </row>
    <row r="82" ht="12" thickBot="1"/>
    <row r="83" spans="17:19" ht="18.75" customHeight="1" thickBot="1">
      <c r="Q83" s="168" t="s">
        <v>41</v>
      </c>
      <c r="R83" s="167">
        <f>+R80+R81</f>
        <v>0</v>
      </c>
      <c r="S83" s="8"/>
    </row>
    <row r="84" spans="1:4" ht="18.75" customHeight="1">
      <c r="A84" s="32" t="s">
        <v>26</v>
      </c>
      <c r="B84" s="326">
        <f>'協定参加者別所得細目書'!B19</f>
        <v>0</v>
      </c>
      <c r="C84" s="326"/>
      <c r="D84" s="326"/>
    </row>
    <row r="85" spans="1:19" s="6" customFormat="1" ht="33.75">
      <c r="A85" s="327" t="s">
        <v>27</v>
      </c>
      <c r="B85" s="327"/>
      <c r="C85" s="183" t="s">
        <v>34</v>
      </c>
      <c r="D85" s="10" t="s">
        <v>118</v>
      </c>
      <c r="F85" s="10" t="s">
        <v>31</v>
      </c>
      <c r="H85" s="10" t="s">
        <v>32</v>
      </c>
      <c r="J85" s="10" t="s">
        <v>30</v>
      </c>
      <c r="L85" s="10" t="s">
        <v>35</v>
      </c>
      <c r="N85" s="10" t="s">
        <v>36</v>
      </c>
      <c r="P85" s="10" t="s">
        <v>29</v>
      </c>
      <c r="R85" s="10" t="s">
        <v>65</v>
      </c>
      <c r="S85" s="10" t="s">
        <v>33</v>
      </c>
    </row>
    <row r="86" spans="1:19" ht="18.75" customHeight="1">
      <c r="A86" s="325" t="str">
        <f>$A$5</f>
        <v>トラクター</v>
      </c>
      <c r="B86" s="325"/>
      <c r="C86" s="192">
        <f>$C$5</f>
        <v>44986</v>
      </c>
      <c r="D86" s="29"/>
      <c r="E86" s="9"/>
      <c r="F86" s="164"/>
      <c r="G86" s="9" t="s">
        <v>37</v>
      </c>
      <c r="H86" s="181">
        <f>+$H$5</f>
        <v>0.143</v>
      </c>
      <c r="I86" s="9" t="s">
        <v>38</v>
      </c>
      <c r="J86" s="165">
        <f>+F86*H86</f>
        <v>0</v>
      </c>
      <c r="K86" s="9" t="s">
        <v>37</v>
      </c>
      <c r="L86" s="191">
        <f>$L$5</f>
        <v>10</v>
      </c>
      <c r="M86" s="9" t="s">
        <v>28</v>
      </c>
      <c r="N86" s="166">
        <f>+J86*L86/12</f>
        <v>0</v>
      </c>
      <c r="O86" s="9" t="s">
        <v>37</v>
      </c>
      <c r="P86" s="193">
        <f>$P$5</f>
        <v>1</v>
      </c>
      <c r="Q86" s="9" t="s">
        <v>38</v>
      </c>
      <c r="R86" s="166">
        <f>+N86*P86</f>
        <v>0</v>
      </c>
      <c r="S86" s="165">
        <f>+N86-D86</f>
        <v>0</v>
      </c>
    </row>
    <row r="87" spans="1:19" ht="18.75" customHeight="1">
      <c r="A87" s="325">
        <f>$A$6</f>
        <v>0</v>
      </c>
      <c r="B87" s="325"/>
      <c r="C87" s="194">
        <f>$C$6</f>
        <v>0</v>
      </c>
      <c r="D87" s="204"/>
      <c r="E87" s="9"/>
      <c r="F87" s="175"/>
      <c r="G87" s="9" t="s">
        <v>37</v>
      </c>
      <c r="H87" s="181">
        <f>$H$6</f>
      </c>
      <c r="I87" s="9" t="s">
        <v>38</v>
      </c>
      <c r="J87" s="203" t="str">
        <f>_xlfn.IFERROR(F87*H87,"0")</f>
        <v>0</v>
      </c>
      <c r="K87" s="9" t="s">
        <v>37</v>
      </c>
      <c r="L87" s="191">
        <f>$L$6</f>
        <v>0</v>
      </c>
      <c r="M87" s="9" t="s">
        <v>28</v>
      </c>
      <c r="N87" s="166">
        <f>+J87*L87/12</f>
        <v>0</v>
      </c>
      <c r="O87" s="9" t="s">
        <v>37</v>
      </c>
      <c r="P87" s="193">
        <f>$P$6</f>
        <v>1</v>
      </c>
      <c r="Q87" s="9" t="s">
        <v>38</v>
      </c>
      <c r="R87" s="166">
        <f>+N87*P87</f>
        <v>0</v>
      </c>
      <c r="S87" s="165">
        <f>+N87-D87</f>
        <v>0</v>
      </c>
    </row>
    <row r="88" ht="12" thickBot="1"/>
    <row r="89" spans="17:19" ht="18.75" customHeight="1" thickBot="1">
      <c r="Q89" s="168" t="s">
        <v>41</v>
      </c>
      <c r="R89" s="167">
        <f>+R86+R87</f>
        <v>0</v>
      </c>
      <c r="S89" s="8"/>
    </row>
    <row r="90" spans="1:4" ht="18.75" customHeight="1">
      <c r="A90" s="32" t="s">
        <v>26</v>
      </c>
      <c r="B90" s="326">
        <f>'協定参加者別所得細目書'!B20</f>
        <v>0</v>
      </c>
      <c r="C90" s="326"/>
      <c r="D90" s="326"/>
    </row>
    <row r="91" spans="1:19" s="6" customFormat="1" ht="33.75">
      <c r="A91" s="327" t="s">
        <v>27</v>
      </c>
      <c r="B91" s="327"/>
      <c r="C91" s="183" t="s">
        <v>34</v>
      </c>
      <c r="D91" s="10" t="s">
        <v>118</v>
      </c>
      <c r="F91" s="10" t="s">
        <v>31</v>
      </c>
      <c r="H91" s="10" t="s">
        <v>32</v>
      </c>
      <c r="J91" s="10" t="s">
        <v>30</v>
      </c>
      <c r="L91" s="10" t="s">
        <v>35</v>
      </c>
      <c r="N91" s="10" t="s">
        <v>36</v>
      </c>
      <c r="P91" s="10" t="s">
        <v>29</v>
      </c>
      <c r="R91" s="10" t="s">
        <v>65</v>
      </c>
      <c r="S91" s="10" t="s">
        <v>33</v>
      </c>
    </row>
    <row r="92" spans="1:19" ht="18.75" customHeight="1">
      <c r="A92" s="325" t="str">
        <f>$A$5</f>
        <v>トラクター</v>
      </c>
      <c r="B92" s="325"/>
      <c r="C92" s="192">
        <f>$C$5</f>
        <v>44986</v>
      </c>
      <c r="D92" s="29"/>
      <c r="E92" s="9"/>
      <c r="F92" s="164"/>
      <c r="G92" s="9" t="s">
        <v>37</v>
      </c>
      <c r="H92" s="181">
        <f>+$H$5</f>
        <v>0.143</v>
      </c>
      <c r="I92" s="9" t="s">
        <v>38</v>
      </c>
      <c r="J92" s="165">
        <f>+F92*H92</f>
        <v>0</v>
      </c>
      <c r="K92" s="9" t="s">
        <v>37</v>
      </c>
      <c r="L92" s="191">
        <f>$L$5</f>
        <v>10</v>
      </c>
      <c r="M92" s="9" t="s">
        <v>28</v>
      </c>
      <c r="N92" s="166">
        <f>+J92*L92/12</f>
        <v>0</v>
      </c>
      <c r="O92" s="9" t="s">
        <v>37</v>
      </c>
      <c r="P92" s="193">
        <f>$P$5</f>
        <v>1</v>
      </c>
      <c r="Q92" s="9" t="s">
        <v>38</v>
      </c>
      <c r="R92" s="166">
        <f>+N92*P92</f>
        <v>0</v>
      </c>
      <c r="S92" s="165">
        <f>+N92-D92</f>
        <v>0</v>
      </c>
    </row>
    <row r="93" spans="1:19" ht="18.75" customHeight="1">
      <c r="A93" s="325">
        <f>$A$6</f>
        <v>0</v>
      </c>
      <c r="B93" s="325"/>
      <c r="C93" s="194">
        <f>$C$6</f>
        <v>0</v>
      </c>
      <c r="D93" s="204"/>
      <c r="E93" s="9"/>
      <c r="F93" s="175"/>
      <c r="G93" s="9" t="s">
        <v>37</v>
      </c>
      <c r="H93" s="181">
        <f>$H$6</f>
      </c>
      <c r="I93" s="9" t="s">
        <v>38</v>
      </c>
      <c r="J93" s="203" t="str">
        <f>_xlfn.IFERROR(F93*H93,"0")</f>
        <v>0</v>
      </c>
      <c r="K93" s="9" t="s">
        <v>37</v>
      </c>
      <c r="L93" s="191">
        <f>$L$6</f>
        <v>0</v>
      </c>
      <c r="M93" s="9" t="s">
        <v>28</v>
      </c>
      <c r="N93" s="166">
        <f>+J93*L93/12</f>
        <v>0</v>
      </c>
      <c r="O93" s="9" t="s">
        <v>37</v>
      </c>
      <c r="P93" s="193">
        <f>$P$6</f>
        <v>1</v>
      </c>
      <c r="Q93" s="9" t="s">
        <v>38</v>
      </c>
      <c r="R93" s="166">
        <f>+N93*P93</f>
        <v>0</v>
      </c>
      <c r="S93" s="165">
        <f>+N93-D93</f>
        <v>0</v>
      </c>
    </row>
    <row r="94" ht="12" thickBot="1"/>
    <row r="95" spans="17:19" ht="18.75" customHeight="1" thickBot="1">
      <c r="Q95" s="168" t="s">
        <v>41</v>
      </c>
      <c r="R95" s="167">
        <f>+R92+R93</f>
        <v>0</v>
      </c>
      <c r="S95" s="8"/>
    </row>
    <row r="96" spans="1:4" ht="18.75" customHeight="1">
      <c r="A96" s="32" t="s">
        <v>26</v>
      </c>
      <c r="B96" s="326">
        <f>'協定参加者別所得細目書'!B21</f>
        <v>0</v>
      </c>
      <c r="C96" s="326"/>
      <c r="D96" s="326"/>
    </row>
    <row r="97" spans="1:19" s="6" customFormat="1" ht="33.75">
      <c r="A97" s="327" t="s">
        <v>27</v>
      </c>
      <c r="B97" s="327"/>
      <c r="C97" s="183" t="s">
        <v>34</v>
      </c>
      <c r="D97" s="10" t="s">
        <v>118</v>
      </c>
      <c r="F97" s="10" t="s">
        <v>31</v>
      </c>
      <c r="H97" s="10" t="s">
        <v>32</v>
      </c>
      <c r="J97" s="10" t="s">
        <v>30</v>
      </c>
      <c r="L97" s="10" t="s">
        <v>35</v>
      </c>
      <c r="N97" s="10" t="s">
        <v>36</v>
      </c>
      <c r="P97" s="10" t="s">
        <v>29</v>
      </c>
      <c r="R97" s="10" t="s">
        <v>65</v>
      </c>
      <c r="S97" s="10" t="s">
        <v>33</v>
      </c>
    </row>
    <row r="98" spans="1:19" ht="18.75" customHeight="1">
      <c r="A98" s="325" t="str">
        <f>$A$5</f>
        <v>トラクター</v>
      </c>
      <c r="B98" s="325"/>
      <c r="C98" s="192">
        <f>$C$5</f>
        <v>44986</v>
      </c>
      <c r="D98" s="29"/>
      <c r="E98" s="9"/>
      <c r="F98" s="164"/>
      <c r="G98" s="9" t="s">
        <v>37</v>
      </c>
      <c r="H98" s="181">
        <f>+$H$5</f>
        <v>0.143</v>
      </c>
      <c r="I98" s="9" t="s">
        <v>38</v>
      </c>
      <c r="J98" s="165">
        <f>+F98*H98</f>
        <v>0</v>
      </c>
      <c r="K98" s="9" t="s">
        <v>37</v>
      </c>
      <c r="L98" s="191">
        <f>$L$5</f>
        <v>10</v>
      </c>
      <c r="M98" s="9" t="s">
        <v>28</v>
      </c>
      <c r="N98" s="166">
        <f>+J98*L98/12</f>
        <v>0</v>
      </c>
      <c r="O98" s="9" t="s">
        <v>37</v>
      </c>
      <c r="P98" s="193">
        <f>$P$5</f>
        <v>1</v>
      </c>
      <c r="Q98" s="9" t="s">
        <v>38</v>
      </c>
      <c r="R98" s="166">
        <f>+N98*P98</f>
        <v>0</v>
      </c>
      <c r="S98" s="165">
        <f>+N98-D98</f>
        <v>0</v>
      </c>
    </row>
    <row r="99" spans="1:19" ht="18.75" customHeight="1">
      <c r="A99" s="325">
        <f>$A$6</f>
        <v>0</v>
      </c>
      <c r="B99" s="325"/>
      <c r="C99" s="194">
        <f>$C$6</f>
        <v>0</v>
      </c>
      <c r="D99" s="204"/>
      <c r="E99" s="9"/>
      <c r="F99" s="175"/>
      <c r="G99" s="9" t="s">
        <v>37</v>
      </c>
      <c r="H99" s="181">
        <f>$H$6</f>
      </c>
      <c r="I99" s="9" t="s">
        <v>38</v>
      </c>
      <c r="J99" s="203" t="str">
        <f>_xlfn.IFERROR(F99*H99,"0")</f>
        <v>0</v>
      </c>
      <c r="K99" s="9" t="s">
        <v>37</v>
      </c>
      <c r="L99" s="191">
        <f>$L$6</f>
        <v>0</v>
      </c>
      <c r="M99" s="9" t="s">
        <v>28</v>
      </c>
      <c r="N99" s="166">
        <f>+J99*L99/12</f>
        <v>0</v>
      </c>
      <c r="O99" s="9" t="s">
        <v>37</v>
      </c>
      <c r="P99" s="193">
        <f>$P$6</f>
        <v>1</v>
      </c>
      <c r="Q99" s="9" t="s">
        <v>38</v>
      </c>
      <c r="R99" s="166">
        <f>+N99*P99</f>
        <v>0</v>
      </c>
      <c r="S99" s="165">
        <f>+N99-D99</f>
        <v>0</v>
      </c>
    </row>
    <row r="100" ht="12" thickBot="1"/>
    <row r="101" spans="17:19" ht="18.75" customHeight="1" thickBot="1">
      <c r="Q101" s="168" t="s">
        <v>41</v>
      </c>
      <c r="R101" s="167">
        <f>+R98+R99</f>
        <v>0</v>
      </c>
      <c r="S101" s="8"/>
    </row>
    <row r="102" spans="1:4" ht="18.75" customHeight="1">
      <c r="A102" s="32" t="s">
        <v>26</v>
      </c>
      <c r="B102" s="326">
        <f>'協定参加者別所得細目書'!B33</f>
        <v>0</v>
      </c>
      <c r="C102" s="326"/>
      <c r="D102" s="326"/>
    </row>
    <row r="103" spans="1:19" s="6" customFormat="1" ht="33.75">
      <c r="A103" s="327" t="s">
        <v>27</v>
      </c>
      <c r="B103" s="327"/>
      <c r="C103" s="183" t="s">
        <v>34</v>
      </c>
      <c r="D103" s="10" t="s">
        <v>118</v>
      </c>
      <c r="F103" s="10" t="s">
        <v>31</v>
      </c>
      <c r="H103" s="10" t="s">
        <v>32</v>
      </c>
      <c r="J103" s="10" t="s">
        <v>30</v>
      </c>
      <c r="L103" s="10" t="s">
        <v>35</v>
      </c>
      <c r="N103" s="10" t="s">
        <v>36</v>
      </c>
      <c r="P103" s="10" t="s">
        <v>29</v>
      </c>
      <c r="R103" s="10" t="s">
        <v>65</v>
      </c>
      <c r="S103" s="10" t="s">
        <v>33</v>
      </c>
    </row>
    <row r="104" spans="1:19" ht="18.75" customHeight="1">
      <c r="A104" s="325" t="str">
        <f>$A$5</f>
        <v>トラクター</v>
      </c>
      <c r="B104" s="325"/>
      <c r="C104" s="192">
        <f>$C$5</f>
        <v>44986</v>
      </c>
      <c r="D104" s="29"/>
      <c r="E104" s="9"/>
      <c r="F104" s="164"/>
      <c r="G104" s="9" t="s">
        <v>37</v>
      </c>
      <c r="H104" s="181">
        <f>+$H$5</f>
        <v>0.143</v>
      </c>
      <c r="I104" s="9" t="s">
        <v>38</v>
      </c>
      <c r="J104" s="165">
        <f>+F104*H104</f>
        <v>0</v>
      </c>
      <c r="K104" s="9" t="s">
        <v>37</v>
      </c>
      <c r="L104" s="191">
        <f>$L$5</f>
        <v>10</v>
      </c>
      <c r="M104" s="9" t="s">
        <v>28</v>
      </c>
      <c r="N104" s="166">
        <f>+J104*L104/12</f>
        <v>0</v>
      </c>
      <c r="O104" s="9" t="s">
        <v>37</v>
      </c>
      <c r="P104" s="193">
        <f>$P$5</f>
        <v>1</v>
      </c>
      <c r="Q104" s="9" t="s">
        <v>38</v>
      </c>
      <c r="R104" s="166">
        <f>+N104*P104</f>
        <v>0</v>
      </c>
      <c r="S104" s="165">
        <f>+N104-D104</f>
        <v>0</v>
      </c>
    </row>
    <row r="105" spans="1:19" ht="18.75" customHeight="1">
      <c r="A105" s="325">
        <f>$A$6</f>
        <v>0</v>
      </c>
      <c r="B105" s="325"/>
      <c r="C105" s="194">
        <f>$C$6</f>
        <v>0</v>
      </c>
      <c r="D105" s="204"/>
      <c r="E105" s="9"/>
      <c r="F105" s="175"/>
      <c r="G105" s="9" t="s">
        <v>37</v>
      </c>
      <c r="H105" s="181">
        <f>$H$6</f>
      </c>
      <c r="I105" s="9" t="s">
        <v>38</v>
      </c>
      <c r="J105" s="203" t="str">
        <f>_xlfn.IFERROR(F105*H105,"0")</f>
        <v>0</v>
      </c>
      <c r="K105" s="9" t="s">
        <v>37</v>
      </c>
      <c r="L105" s="191">
        <f>$L$6</f>
        <v>0</v>
      </c>
      <c r="M105" s="9" t="s">
        <v>28</v>
      </c>
      <c r="N105" s="166">
        <f>+J105*L105/12</f>
        <v>0</v>
      </c>
      <c r="O105" s="9" t="s">
        <v>37</v>
      </c>
      <c r="P105" s="193">
        <f>$P$6</f>
        <v>1</v>
      </c>
      <c r="Q105" s="9" t="s">
        <v>38</v>
      </c>
      <c r="R105" s="166">
        <f>+N105*P105</f>
        <v>0</v>
      </c>
      <c r="S105" s="165">
        <f>+N105-D105</f>
        <v>0</v>
      </c>
    </row>
    <row r="106" ht="12" thickBot="1"/>
    <row r="107" spans="17:19" ht="18.75" customHeight="1" thickBot="1">
      <c r="Q107" s="168" t="s">
        <v>41</v>
      </c>
      <c r="R107" s="167">
        <f>+R104+R105</f>
        <v>0</v>
      </c>
      <c r="S107" s="8"/>
    </row>
    <row r="108" spans="1:4" ht="18.75" customHeight="1">
      <c r="A108" s="32" t="s">
        <v>26</v>
      </c>
      <c r="B108" s="326">
        <f>'協定参加者別所得細目書'!B34</f>
        <v>0</v>
      </c>
      <c r="C108" s="326"/>
      <c r="D108" s="326"/>
    </row>
    <row r="109" spans="1:19" s="6" customFormat="1" ht="33.75">
      <c r="A109" s="327" t="s">
        <v>27</v>
      </c>
      <c r="B109" s="327"/>
      <c r="C109" s="183" t="s">
        <v>34</v>
      </c>
      <c r="D109" s="10" t="s">
        <v>118</v>
      </c>
      <c r="F109" s="10" t="s">
        <v>31</v>
      </c>
      <c r="H109" s="10" t="s">
        <v>32</v>
      </c>
      <c r="J109" s="10" t="s">
        <v>30</v>
      </c>
      <c r="L109" s="10" t="s">
        <v>35</v>
      </c>
      <c r="N109" s="10" t="s">
        <v>36</v>
      </c>
      <c r="P109" s="10" t="s">
        <v>29</v>
      </c>
      <c r="R109" s="10" t="s">
        <v>65</v>
      </c>
      <c r="S109" s="10" t="s">
        <v>33</v>
      </c>
    </row>
    <row r="110" spans="1:19" ht="18.75" customHeight="1">
      <c r="A110" s="325" t="str">
        <f>$A$5</f>
        <v>トラクター</v>
      </c>
      <c r="B110" s="325"/>
      <c r="C110" s="192">
        <f>$C$5</f>
        <v>44986</v>
      </c>
      <c r="D110" s="29"/>
      <c r="E110" s="9"/>
      <c r="F110" s="164"/>
      <c r="G110" s="9" t="s">
        <v>37</v>
      </c>
      <c r="H110" s="181">
        <f>+$H$5</f>
        <v>0.143</v>
      </c>
      <c r="I110" s="9" t="s">
        <v>38</v>
      </c>
      <c r="J110" s="165">
        <f>+F110*H110</f>
        <v>0</v>
      </c>
      <c r="K110" s="9" t="s">
        <v>37</v>
      </c>
      <c r="L110" s="191">
        <f>$L$5</f>
        <v>10</v>
      </c>
      <c r="M110" s="9" t="s">
        <v>28</v>
      </c>
      <c r="N110" s="166">
        <f>+J110*L110/12</f>
        <v>0</v>
      </c>
      <c r="O110" s="9" t="s">
        <v>37</v>
      </c>
      <c r="P110" s="193">
        <f>$P$5</f>
        <v>1</v>
      </c>
      <c r="Q110" s="9" t="s">
        <v>38</v>
      </c>
      <c r="R110" s="166">
        <f>+N110*P110</f>
        <v>0</v>
      </c>
      <c r="S110" s="165">
        <f>+N110-D110</f>
        <v>0</v>
      </c>
    </row>
    <row r="111" spans="1:19" ht="18.75" customHeight="1">
      <c r="A111" s="325">
        <f>$A$6</f>
        <v>0</v>
      </c>
      <c r="B111" s="325"/>
      <c r="C111" s="194">
        <f>$C$6</f>
        <v>0</v>
      </c>
      <c r="D111" s="204"/>
      <c r="E111" s="9"/>
      <c r="F111" s="175"/>
      <c r="G111" s="9" t="s">
        <v>37</v>
      </c>
      <c r="H111" s="181">
        <f>$H$6</f>
      </c>
      <c r="I111" s="9" t="s">
        <v>38</v>
      </c>
      <c r="J111" s="203" t="str">
        <f>_xlfn.IFERROR(F111*H111,"0")</f>
        <v>0</v>
      </c>
      <c r="K111" s="9" t="s">
        <v>37</v>
      </c>
      <c r="L111" s="191">
        <f>$L$6</f>
        <v>0</v>
      </c>
      <c r="M111" s="9" t="s">
        <v>28</v>
      </c>
      <c r="N111" s="166">
        <f>+J111*L111/12</f>
        <v>0</v>
      </c>
      <c r="O111" s="9" t="s">
        <v>37</v>
      </c>
      <c r="P111" s="193">
        <f>$P$6</f>
        <v>1</v>
      </c>
      <c r="Q111" s="9" t="s">
        <v>38</v>
      </c>
      <c r="R111" s="166">
        <f>+N111*P111</f>
        <v>0</v>
      </c>
      <c r="S111" s="165">
        <f>+N111-D111</f>
        <v>0</v>
      </c>
    </row>
    <row r="112" ht="12" thickBot="1"/>
    <row r="113" spans="17:19" ht="18.75" customHeight="1" thickBot="1">
      <c r="Q113" s="168" t="s">
        <v>41</v>
      </c>
      <c r="R113" s="167">
        <f>+R110+R111</f>
        <v>0</v>
      </c>
      <c r="S113" s="8"/>
    </row>
    <row r="114" spans="1:4" ht="18.75" customHeight="1">
      <c r="A114" s="32" t="s">
        <v>26</v>
      </c>
      <c r="B114" s="326">
        <f>'協定参加者別所得細目書'!B35</f>
        <v>0</v>
      </c>
      <c r="C114" s="326"/>
      <c r="D114" s="326"/>
    </row>
    <row r="115" spans="1:19" s="6" customFormat="1" ht="33.75">
      <c r="A115" s="327" t="s">
        <v>27</v>
      </c>
      <c r="B115" s="327"/>
      <c r="C115" s="183" t="s">
        <v>34</v>
      </c>
      <c r="D115" s="10" t="s">
        <v>118</v>
      </c>
      <c r="F115" s="10" t="s">
        <v>31</v>
      </c>
      <c r="H115" s="10" t="s">
        <v>32</v>
      </c>
      <c r="J115" s="10" t="s">
        <v>30</v>
      </c>
      <c r="L115" s="10" t="s">
        <v>35</v>
      </c>
      <c r="N115" s="10" t="s">
        <v>36</v>
      </c>
      <c r="P115" s="10" t="s">
        <v>29</v>
      </c>
      <c r="R115" s="10" t="s">
        <v>65</v>
      </c>
      <c r="S115" s="10" t="s">
        <v>33</v>
      </c>
    </row>
    <row r="116" spans="1:19" ht="18.75" customHeight="1">
      <c r="A116" s="325" t="str">
        <f>$A$5</f>
        <v>トラクター</v>
      </c>
      <c r="B116" s="325"/>
      <c r="C116" s="192">
        <f>$C$5</f>
        <v>44986</v>
      </c>
      <c r="D116" s="29"/>
      <c r="E116" s="9"/>
      <c r="F116" s="164"/>
      <c r="G116" s="9" t="s">
        <v>37</v>
      </c>
      <c r="H116" s="181">
        <f>+$H$5</f>
        <v>0.143</v>
      </c>
      <c r="I116" s="9" t="s">
        <v>38</v>
      </c>
      <c r="J116" s="165">
        <f>+F116*H116</f>
        <v>0</v>
      </c>
      <c r="K116" s="9" t="s">
        <v>37</v>
      </c>
      <c r="L116" s="191">
        <f>$L$5</f>
        <v>10</v>
      </c>
      <c r="M116" s="9" t="s">
        <v>28</v>
      </c>
      <c r="N116" s="166">
        <f>+J116*L116/12</f>
        <v>0</v>
      </c>
      <c r="O116" s="9" t="s">
        <v>37</v>
      </c>
      <c r="P116" s="193">
        <f>$P$5</f>
        <v>1</v>
      </c>
      <c r="Q116" s="9" t="s">
        <v>38</v>
      </c>
      <c r="R116" s="166">
        <f>+N116*P116</f>
        <v>0</v>
      </c>
      <c r="S116" s="165">
        <f>+N116-D116</f>
        <v>0</v>
      </c>
    </row>
    <row r="117" spans="1:19" ht="18.75" customHeight="1">
      <c r="A117" s="325">
        <f>$A$6</f>
        <v>0</v>
      </c>
      <c r="B117" s="325"/>
      <c r="C117" s="194">
        <f>$C$6</f>
        <v>0</v>
      </c>
      <c r="D117" s="204"/>
      <c r="E117" s="9"/>
      <c r="F117" s="175"/>
      <c r="G117" s="9" t="s">
        <v>37</v>
      </c>
      <c r="H117" s="181">
        <f>$H$6</f>
      </c>
      <c r="I117" s="9" t="s">
        <v>38</v>
      </c>
      <c r="J117" s="203" t="str">
        <f>_xlfn.IFERROR(F117*H117,"0")</f>
        <v>0</v>
      </c>
      <c r="K117" s="9" t="s">
        <v>37</v>
      </c>
      <c r="L117" s="191">
        <f>$L$6</f>
        <v>0</v>
      </c>
      <c r="M117" s="9" t="s">
        <v>28</v>
      </c>
      <c r="N117" s="166">
        <f>+J117*L117/12</f>
        <v>0</v>
      </c>
      <c r="O117" s="9" t="s">
        <v>37</v>
      </c>
      <c r="P117" s="193">
        <f>$P$6</f>
        <v>1</v>
      </c>
      <c r="Q117" s="9" t="s">
        <v>38</v>
      </c>
      <c r="R117" s="166">
        <f>+N117*P117</f>
        <v>0</v>
      </c>
      <c r="S117" s="165">
        <f>+N117-D117</f>
        <v>0</v>
      </c>
    </row>
    <row r="118" ht="12" thickBot="1"/>
    <row r="119" spans="17:19" ht="18.75" customHeight="1" thickBot="1">
      <c r="Q119" s="168" t="s">
        <v>41</v>
      </c>
      <c r="R119" s="167">
        <f>+R116+R117</f>
        <v>0</v>
      </c>
      <c r="S119" s="8"/>
    </row>
    <row r="120" spans="1:4" ht="18.75" customHeight="1">
      <c r="A120" s="32" t="s">
        <v>26</v>
      </c>
      <c r="B120" s="326">
        <f>'協定参加者別所得細目書'!B36</f>
        <v>0</v>
      </c>
      <c r="C120" s="326"/>
      <c r="D120" s="326"/>
    </row>
    <row r="121" spans="1:19" s="6" customFormat="1" ht="33.75">
      <c r="A121" s="327" t="s">
        <v>27</v>
      </c>
      <c r="B121" s="327"/>
      <c r="C121" s="183" t="s">
        <v>34</v>
      </c>
      <c r="D121" s="10" t="s">
        <v>118</v>
      </c>
      <c r="F121" s="10" t="s">
        <v>31</v>
      </c>
      <c r="H121" s="10" t="s">
        <v>32</v>
      </c>
      <c r="J121" s="10" t="s">
        <v>30</v>
      </c>
      <c r="L121" s="10" t="s">
        <v>35</v>
      </c>
      <c r="N121" s="10" t="s">
        <v>36</v>
      </c>
      <c r="P121" s="10" t="s">
        <v>29</v>
      </c>
      <c r="R121" s="10" t="s">
        <v>65</v>
      </c>
      <c r="S121" s="10" t="s">
        <v>33</v>
      </c>
    </row>
    <row r="122" spans="1:19" ht="18.75" customHeight="1">
      <c r="A122" s="325" t="str">
        <f>$A$5</f>
        <v>トラクター</v>
      </c>
      <c r="B122" s="325"/>
      <c r="C122" s="192">
        <f>$C$5</f>
        <v>44986</v>
      </c>
      <c r="D122" s="29"/>
      <c r="E122" s="9"/>
      <c r="F122" s="164"/>
      <c r="G122" s="9" t="s">
        <v>37</v>
      </c>
      <c r="H122" s="181">
        <f>+$H$5</f>
        <v>0.143</v>
      </c>
      <c r="I122" s="9" t="s">
        <v>38</v>
      </c>
      <c r="J122" s="165">
        <f>+F122*H122</f>
        <v>0</v>
      </c>
      <c r="K122" s="9" t="s">
        <v>37</v>
      </c>
      <c r="L122" s="191">
        <f>$L$5</f>
        <v>10</v>
      </c>
      <c r="M122" s="9" t="s">
        <v>28</v>
      </c>
      <c r="N122" s="166">
        <f>+J122*L122/12</f>
        <v>0</v>
      </c>
      <c r="O122" s="9" t="s">
        <v>37</v>
      </c>
      <c r="P122" s="193">
        <f>$P$5</f>
        <v>1</v>
      </c>
      <c r="Q122" s="9" t="s">
        <v>38</v>
      </c>
      <c r="R122" s="166">
        <f>+N122*P122</f>
        <v>0</v>
      </c>
      <c r="S122" s="165">
        <f>+N122-D122</f>
        <v>0</v>
      </c>
    </row>
    <row r="123" spans="1:19" ht="18.75" customHeight="1">
      <c r="A123" s="325">
        <f>$A$6</f>
        <v>0</v>
      </c>
      <c r="B123" s="325"/>
      <c r="C123" s="194">
        <f>$C$6</f>
        <v>0</v>
      </c>
      <c r="D123" s="204"/>
      <c r="E123" s="9"/>
      <c r="F123" s="175"/>
      <c r="G123" s="9" t="s">
        <v>37</v>
      </c>
      <c r="H123" s="181">
        <f>$H$6</f>
      </c>
      <c r="I123" s="9" t="s">
        <v>38</v>
      </c>
      <c r="J123" s="203" t="str">
        <f>_xlfn.IFERROR(F123*H123,"0")</f>
        <v>0</v>
      </c>
      <c r="K123" s="9" t="s">
        <v>37</v>
      </c>
      <c r="L123" s="191">
        <f>$L$6</f>
        <v>0</v>
      </c>
      <c r="M123" s="9" t="s">
        <v>28</v>
      </c>
      <c r="N123" s="166">
        <f>+J123*L123/12</f>
        <v>0</v>
      </c>
      <c r="O123" s="9" t="s">
        <v>37</v>
      </c>
      <c r="P123" s="193">
        <f>$P$6</f>
        <v>1</v>
      </c>
      <c r="Q123" s="9" t="s">
        <v>38</v>
      </c>
      <c r="R123" s="166">
        <f>+N123*P123</f>
        <v>0</v>
      </c>
      <c r="S123" s="165">
        <f>+N123-D123</f>
        <v>0</v>
      </c>
    </row>
    <row r="124" ht="12" thickBot="1"/>
    <row r="125" spans="17:19" ht="18.75" customHeight="1" thickBot="1">
      <c r="Q125" s="168" t="s">
        <v>41</v>
      </c>
      <c r="R125" s="167">
        <f>+R122+R123</f>
        <v>0</v>
      </c>
      <c r="S125" s="8"/>
    </row>
    <row r="126" spans="1:4" ht="18.75" customHeight="1">
      <c r="A126" s="32" t="s">
        <v>26</v>
      </c>
      <c r="B126" s="326">
        <f>'協定参加者別所得細目書'!B37</f>
        <v>0</v>
      </c>
      <c r="C126" s="326"/>
      <c r="D126" s="326"/>
    </row>
    <row r="127" spans="1:19" s="6" customFormat="1" ht="33.75">
      <c r="A127" s="327" t="s">
        <v>27</v>
      </c>
      <c r="B127" s="327"/>
      <c r="C127" s="183" t="s">
        <v>34</v>
      </c>
      <c r="D127" s="10" t="s">
        <v>118</v>
      </c>
      <c r="F127" s="10" t="s">
        <v>31</v>
      </c>
      <c r="H127" s="10" t="s">
        <v>32</v>
      </c>
      <c r="J127" s="10" t="s">
        <v>30</v>
      </c>
      <c r="L127" s="10" t="s">
        <v>35</v>
      </c>
      <c r="N127" s="10" t="s">
        <v>36</v>
      </c>
      <c r="P127" s="10" t="s">
        <v>29</v>
      </c>
      <c r="R127" s="10" t="s">
        <v>65</v>
      </c>
      <c r="S127" s="10" t="s">
        <v>33</v>
      </c>
    </row>
    <row r="128" spans="1:19" ht="18.75" customHeight="1">
      <c r="A128" s="325" t="str">
        <f>$A$5</f>
        <v>トラクター</v>
      </c>
      <c r="B128" s="325"/>
      <c r="C128" s="192">
        <f>$C$5</f>
        <v>44986</v>
      </c>
      <c r="D128" s="29"/>
      <c r="E128" s="9"/>
      <c r="F128" s="164"/>
      <c r="G128" s="9" t="s">
        <v>37</v>
      </c>
      <c r="H128" s="181">
        <f>+$H$5</f>
        <v>0.143</v>
      </c>
      <c r="I128" s="9" t="s">
        <v>38</v>
      </c>
      <c r="J128" s="165">
        <f>+F128*H128</f>
        <v>0</v>
      </c>
      <c r="K128" s="9" t="s">
        <v>37</v>
      </c>
      <c r="L128" s="191">
        <f>$L$5</f>
        <v>10</v>
      </c>
      <c r="M128" s="9" t="s">
        <v>28</v>
      </c>
      <c r="N128" s="166">
        <f>+J128*L128/12</f>
        <v>0</v>
      </c>
      <c r="O128" s="9" t="s">
        <v>37</v>
      </c>
      <c r="P128" s="193">
        <f>$P$5</f>
        <v>1</v>
      </c>
      <c r="Q128" s="9" t="s">
        <v>38</v>
      </c>
      <c r="R128" s="166">
        <f>+N128*P128</f>
        <v>0</v>
      </c>
      <c r="S128" s="165">
        <f>+N128-D128</f>
        <v>0</v>
      </c>
    </row>
    <row r="129" spans="1:19" ht="18.75" customHeight="1">
      <c r="A129" s="325">
        <f>$A$6</f>
        <v>0</v>
      </c>
      <c r="B129" s="325"/>
      <c r="C129" s="194">
        <f>$C$6</f>
        <v>0</v>
      </c>
      <c r="D129" s="204"/>
      <c r="E129" s="9"/>
      <c r="F129" s="175"/>
      <c r="G129" s="9" t="s">
        <v>37</v>
      </c>
      <c r="H129" s="181">
        <f>$H$6</f>
      </c>
      <c r="I129" s="9" t="s">
        <v>38</v>
      </c>
      <c r="J129" s="203" t="str">
        <f>_xlfn.IFERROR(F129*H129,"0")</f>
        <v>0</v>
      </c>
      <c r="K129" s="9" t="s">
        <v>37</v>
      </c>
      <c r="L129" s="191">
        <f>$L$6</f>
        <v>0</v>
      </c>
      <c r="M129" s="9" t="s">
        <v>28</v>
      </c>
      <c r="N129" s="166">
        <f>+J129*L129/12</f>
        <v>0</v>
      </c>
      <c r="O129" s="9" t="s">
        <v>37</v>
      </c>
      <c r="P129" s="193">
        <f>$P$6</f>
        <v>1</v>
      </c>
      <c r="Q129" s="9" t="s">
        <v>38</v>
      </c>
      <c r="R129" s="166">
        <f>+N129*P129</f>
        <v>0</v>
      </c>
      <c r="S129" s="165">
        <f>+N129-D129</f>
        <v>0</v>
      </c>
    </row>
    <row r="130" ht="12" thickBot="1"/>
    <row r="131" spans="17:19" ht="18.75" customHeight="1" thickBot="1">
      <c r="Q131" s="168" t="s">
        <v>41</v>
      </c>
      <c r="R131" s="167">
        <f>+R128+R129</f>
        <v>0</v>
      </c>
      <c r="S131" s="8"/>
    </row>
    <row r="132" spans="1:4" ht="18.75" customHeight="1">
      <c r="A132" s="32" t="s">
        <v>26</v>
      </c>
      <c r="B132" s="326">
        <f>'協定参加者別所得細目書'!B38</f>
        <v>0</v>
      </c>
      <c r="C132" s="326"/>
      <c r="D132" s="326"/>
    </row>
    <row r="133" spans="1:19" s="6" customFormat="1" ht="33.75">
      <c r="A133" s="327" t="s">
        <v>27</v>
      </c>
      <c r="B133" s="327"/>
      <c r="C133" s="183" t="s">
        <v>34</v>
      </c>
      <c r="D133" s="10" t="s">
        <v>118</v>
      </c>
      <c r="F133" s="10" t="s">
        <v>31</v>
      </c>
      <c r="H133" s="10" t="s">
        <v>32</v>
      </c>
      <c r="J133" s="10" t="s">
        <v>30</v>
      </c>
      <c r="L133" s="10" t="s">
        <v>35</v>
      </c>
      <c r="N133" s="10" t="s">
        <v>36</v>
      </c>
      <c r="P133" s="10" t="s">
        <v>29</v>
      </c>
      <c r="R133" s="10" t="s">
        <v>65</v>
      </c>
      <c r="S133" s="10" t="s">
        <v>33</v>
      </c>
    </row>
    <row r="134" spans="1:19" ht="18.75" customHeight="1">
      <c r="A134" s="325" t="str">
        <f>$A$5</f>
        <v>トラクター</v>
      </c>
      <c r="B134" s="325"/>
      <c r="C134" s="192">
        <f>$C$5</f>
        <v>44986</v>
      </c>
      <c r="D134" s="29"/>
      <c r="E134" s="9"/>
      <c r="F134" s="164"/>
      <c r="G134" s="9" t="s">
        <v>37</v>
      </c>
      <c r="H134" s="181">
        <f>+$H$5</f>
        <v>0.143</v>
      </c>
      <c r="I134" s="9" t="s">
        <v>38</v>
      </c>
      <c r="J134" s="165">
        <f>+F134*H134</f>
        <v>0</v>
      </c>
      <c r="K134" s="9" t="s">
        <v>37</v>
      </c>
      <c r="L134" s="191">
        <f>$L$5</f>
        <v>10</v>
      </c>
      <c r="M134" s="9" t="s">
        <v>28</v>
      </c>
      <c r="N134" s="166">
        <f>+J134*L134/12</f>
        <v>0</v>
      </c>
      <c r="O134" s="9" t="s">
        <v>37</v>
      </c>
      <c r="P134" s="193">
        <f>$P$5</f>
        <v>1</v>
      </c>
      <c r="Q134" s="9" t="s">
        <v>38</v>
      </c>
      <c r="R134" s="166">
        <f>+N134*P134</f>
        <v>0</v>
      </c>
      <c r="S134" s="165">
        <f>+N134-D134</f>
        <v>0</v>
      </c>
    </row>
    <row r="135" spans="1:19" ht="18.75" customHeight="1">
      <c r="A135" s="325">
        <f>$A$6</f>
        <v>0</v>
      </c>
      <c r="B135" s="325"/>
      <c r="C135" s="194">
        <f>$C$6</f>
        <v>0</v>
      </c>
      <c r="D135" s="204"/>
      <c r="E135" s="9"/>
      <c r="F135" s="175"/>
      <c r="G135" s="9" t="s">
        <v>37</v>
      </c>
      <c r="H135" s="181">
        <f>$H$6</f>
      </c>
      <c r="I135" s="9" t="s">
        <v>38</v>
      </c>
      <c r="J135" s="203" t="str">
        <f>_xlfn.IFERROR(F135*H135,"0")</f>
        <v>0</v>
      </c>
      <c r="K135" s="9" t="s">
        <v>37</v>
      </c>
      <c r="L135" s="191">
        <f>$L$6</f>
        <v>0</v>
      </c>
      <c r="M135" s="9" t="s">
        <v>28</v>
      </c>
      <c r="N135" s="166">
        <f>+J135*L135/12</f>
        <v>0</v>
      </c>
      <c r="O135" s="9" t="s">
        <v>37</v>
      </c>
      <c r="P135" s="193">
        <f>$P$6</f>
        <v>1</v>
      </c>
      <c r="Q135" s="9" t="s">
        <v>38</v>
      </c>
      <c r="R135" s="166">
        <f>+N135*P135</f>
        <v>0</v>
      </c>
      <c r="S135" s="165">
        <f>+N135-D135</f>
        <v>0</v>
      </c>
    </row>
    <row r="136" ht="12" thickBot="1"/>
    <row r="137" spans="17:19" ht="18.75" customHeight="1" thickBot="1">
      <c r="Q137" s="168" t="s">
        <v>41</v>
      </c>
      <c r="R137" s="167">
        <f>+R134+R135</f>
        <v>0</v>
      </c>
      <c r="S137" s="8"/>
    </row>
    <row r="138" spans="1:4" ht="18.75" customHeight="1">
      <c r="A138" s="32" t="s">
        <v>26</v>
      </c>
      <c r="B138" s="326">
        <f>'協定参加者別所得細目書'!B39</f>
        <v>0</v>
      </c>
      <c r="C138" s="326"/>
      <c r="D138" s="326"/>
    </row>
    <row r="139" spans="1:19" s="6" customFormat="1" ht="33.75">
      <c r="A139" s="327" t="s">
        <v>27</v>
      </c>
      <c r="B139" s="327"/>
      <c r="C139" s="183" t="s">
        <v>34</v>
      </c>
      <c r="D139" s="10" t="s">
        <v>118</v>
      </c>
      <c r="F139" s="10" t="s">
        <v>31</v>
      </c>
      <c r="H139" s="10" t="s">
        <v>32</v>
      </c>
      <c r="J139" s="10" t="s">
        <v>30</v>
      </c>
      <c r="L139" s="10" t="s">
        <v>35</v>
      </c>
      <c r="N139" s="10" t="s">
        <v>36</v>
      </c>
      <c r="P139" s="10" t="s">
        <v>29</v>
      </c>
      <c r="R139" s="10" t="s">
        <v>65</v>
      </c>
      <c r="S139" s="10" t="s">
        <v>33</v>
      </c>
    </row>
    <row r="140" spans="1:19" ht="18.75" customHeight="1">
      <c r="A140" s="325" t="str">
        <f>$A$5</f>
        <v>トラクター</v>
      </c>
      <c r="B140" s="325"/>
      <c r="C140" s="192">
        <f>$C$5</f>
        <v>44986</v>
      </c>
      <c r="D140" s="29"/>
      <c r="E140" s="9"/>
      <c r="F140" s="164"/>
      <c r="G140" s="9" t="s">
        <v>37</v>
      </c>
      <c r="H140" s="181">
        <f>+$H$5</f>
        <v>0.143</v>
      </c>
      <c r="I140" s="9" t="s">
        <v>38</v>
      </c>
      <c r="J140" s="165">
        <f>+F140*H140</f>
        <v>0</v>
      </c>
      <c r="K140" s="9" t="s">
        <v>37</v>
      </c>
      <c r="L140" s="191">
        <f>$L$5</f>
        <v>10</v>
      </c>
      <c r="M140" s="9" t="s">
        <v>28</v>
      </c>
      <c r="N140" s="166">
        <f>+J140*L140/12</f>
        <v>0</v>
      </c>
      <c r="O140" s="9" t="s">
        <v>37</v>
      </c>
      <c r="P140" s="193">
        <f>$P$5</f>
        <v>1</v>
      </c>
      <c r="Q140" s="9" t="s">
        <v>38</v>
      </c>
      <c r="R140" s="166">
        <f>+N140*P140</f>
        <v>0</v>
      </c>
      <c r="S140" s="165">
        <f>+N140-D140</f>
        <v>0</v>
      </c>
    </row>
    <row r="141" spans="1:19" ht="18.75" customHeight="1">
      <c r="A141" s="325">
        <f>$A$6</f>
        <v>0</v>
      </c>
      <c r="B141" s="325"/>
      <c r="C141" s="194">
        <f>$C$6</f>
        <v>0</v>
      </c>
      <c r="D141" s="204"/>
      <c r="E141" s="9"/>
      <c r="F141" s="175"/>
      <c r="G141" s="9" t="s">
        <v>37</v>
      </c>
      <c r="H141" s="181">
        <f>$H$6</f>
      </c>
      <c r="I141" s="9" t="s">
        <v>38</v>
      </c>
      <c r="J141" s="203" t="str">
        <f>_xlfn.IFERROR(F141*H141,"0")</f>
        <v>0</v>
      </c>
      <c r="K141" s="9" t="s">
        <v>37</v>
      </c>
      <c r="L141" s="191">
        <f>$L$6</f>
        <v>0</v>
      </c>
      <c r="M141" s="9" t="s">
        <v>28</v>
      </c>
      <c r="N141" s="166">
        <f>+J141*L141/12</f>
        <v>0</v>
      </c>
      <c r="O141" s="9" t="s">
        <v>37</v>
      </c>
      <c r="P141" s="193">
        <f>$P$6</f>
        <v>1</v>
      </c>
      <c r="Q141" s="9" t="s">
        <v>38</v>
      </c>
      <c r="R141" s="166">
        <f>+N141*P141</f>
        <v>0</v>
      </c>
      <c r="S141" s="165">
        <f>+N141-D141</f>
        <v>0</v>
      </c>
    </row>
    <row r="142" ht="12" thickBot="1"/>
    <row r="143" spans="17:19" ht="18.75" customHeight="1" thickBot="1">
      <c r="Q143" s="168" t="s">
        <v>41</v>
      </c>
      <c r="R143" s="167">
        <f>+R140+R141</f>
        <v>0</v>
      </c>
      <c r="S143" s="8"/>
    </row>
    <row r="144" spans="1:4" ht="18.75" customHeight="1">
      <c r="A144" s="32" t="s">
        <v>26</v>
      </c>
      <c r="B144" s="326">
        <f>'協定参加者別所得細目書'!B40</f>
        <v>0</v>
      </c>
      <c r="C144" s="326"/>
      <c r="D144" s="326"/>
    </row>
    <row r="145" spans="1:19" s="6" customFormat="1" ht="33.75">
      <c r="A145" s="327" t="s">
        <v>27</v>
      </c>
      <c r="B145" s="327"/>
      <c r="C145" s="183" t="s">
        <v>34</v>
      </c>
      <c r="D145" s="10" t="s">
        <v>118</v>
      </c>
      <c r="F145" s="10" t="s">
        <v>31</v>
      </c>
      <c r="H145" s="10" t="s">
        <v>32</v>
      </c>
      <c r="J145" s="10" t="s">
        <v>30</v>
      </c>
      <c r="L145" s="10" t="s">
        <v>35</v>
      </c>
      <c r="N145" s="10" t="s">
        <v>36</v>
      </c>
      <c r="P145" s="10" t="s">
        <v>29</v>
      </c>
      <c r="R145" s="10" t="s">
        <v>65</v>
      </c>
      <c r="S145" s="10" t="s">
        <v>33</v>
      </c>
    </row>
    <row r="146" spans="1:19" ht="18.75" customHeight="1">
      <c r="A146" s="325" t="str">
        <f>$A$5</f>
        <v>トラクター</v>
      </c>
      <c r="B146" s="325"/>
      <c r="C146" s="192">
        <f>$C$5</f>
        <v>44986</v>
      </c>
      <c r="D146" s="29"/>
      <c r="E146" s="9"/>
      <c r="F146" s="164"/>
      <c r="G146" s="9" t="s">
        <v>37</v>
      </c>
      <c r="H146" s="181">
        <f>+$H$5</f>
        <v>0.143</v>
      </c>
      <c r="I146" s="9" t="s">
        <v>38</v>
      </c>
      <c r="J146" s="165">
        <f>+F146*H146</f>
        <v>0</v>
      </c>
      <c r="K146" s="9" t="s">
        <v>37</v>
      </c>
      <c r="L146" s="191">
        <f>$L$5</f>
        <v>10</v>
      </c>
      <c r="M146" s="9" t="s">
        <v>28</v>
      </c>
      <c r="N146" s="166">
        <f>+J146*L146/12</f>
        <v>0</v>
      </c>
      <c r="O146" s="9" t="s">
        <v>37</v>
      </c>
      <c r="P146" s="193">
        <f>$P$5</f>
        <v>1</v>
      </c>
      <c r="Q146" s="9" t="s">
        <v>38</v>
      </c>
      <c r="R146" s="166">
        <f>+N146*P146</f>
        <v>0</v>
      </c>
      <c r="S146" s="165">
        <f>+N146-D146</f>
        <v>0</v>
      </c>
    </row>
    <row r="147" spans="1:19" ht="18.75" customHeight="1">
      <c r="A147" s="325">
        <f>$A$6</f>
        <v>0</v>
      </c>
      <c r="B147" s="325"/>
      <c r="C147" s="194">
        <f>$C$6</f>
        <v>0</v>
      </c>
      <c r="D147" s="204"/>
      <c r="E147" s="9"/>
      <c r="F147" s="175"/>
      <c r="G147" s="9" t="s">
        <v>37</v>
      </c>
      <c r="H147" s="181">
        <f>$H$6</f>
      </c>
      <c r="I147" s="9" t="s">
        <v>38</v>
      </c>
      <c r="J147" s="203" t="str">
        <f>_xlfn.IFERROR(F147*H147,"0")</f>
        <v>0</v>
      </c>
      <c r="K147" s="9" t="s">
        <v>37</v>
      </c>
      <c r="L147" s="191">
        <f>$L$6</f>
        <v>0</v>
      </c>
      <c r="M147" s="9" t="s">
        <v>28</v>
      </c>
      <c r="N147" s="166">
        <f>+J147*L147/12</f>
        <v>0</v>
      </c>
      <c r="O147" s="9" t="s">
        <v>37</v>
      </c>
      <c r="P147" s="193">
        <f>$P$6</f>
        <v>1</v>
      </c>
      <c r="Q147" s="9" t="s">
        <v>38</v>
      </c>
      <c r="R147" s="166">
        <f>+N147*P147</f>
        <v>0</v>
      </c>
      <c r="S147" s="165">
        <f>+N147-D147</f>
        <v>0</v>
      </c>
    </row>
    <row r="148" ht="12" thickBot="1"/>
    <row r="149" spans="17:19" ht="18.75" customHeight="1" thickBot="1">
      <c r="Q149" s="168" t="s">
        <v>41</v>
      </c>
      <c r="R149" s="167">
        <f>+R146+R147</f>
        <v>0</v>
      </c>
      <c r="S149" s="8"/>
    </row>
    <row r="150" spans="1:4" ht="18.75" customHeight="1">
      <c r="A150" s="32" t="s">
        <v>26</v>
      </c>
      <c r="B150" s="326">
        <f>'協定参加者別所得細目書'!B41</f>
        <v>0</v>
      </c>
      <c r="C150" s="326"/>
      <c r="D150" s="326"/>
    </row>
    <row r="151" spans="1:19" s="6" customFormat="1" ht="33.75">
      <c r="A151" s="327" t="s">
        <v>27</v>
      </c>
      <c r="B151" s="327"/>
      <c r="C151" s="183" t="s">
        <v>34</v>
      </c>
      <c r="D151" s="10" t="s">
        <v>118</v>
      </c>
      <c r="F151" s="10" t="s">
        <v>31</v>
      </c>
      <c r="H151" s="10" t="s">
        <v>32</v>
      </c>
      <c r="J151" s="10" t="s">
        <v>30</v>
      </c>
      <c r="L151" s="10" t="s">
        <v>35</v>
      </c>
      <c r="N151" s="10" t="s">
        <v>36</v>
      </c>
      <c r="P151" s="10" t="s">
        <v>29</v>
      </c>
      <c r="R151" s="10" t="s">
        <v>65</v>
      </c>
      <c r="S151" s="10" t="s">
        <v>33</v>
      </c>
    </row>
    <row r="152" spans="1:19" ht="18.75" customHeight="1">
      <c r="A152" s="325" t="str">
        <f>$A$5</f>
        <v>トラクター</v>
      </c>
      <c r="B152" s="325"/>
      <c r="C152" s="192">
        <f>$C$5</f>
        <v>44986</v>
      </c>
      <c r="D152" s="29"/>
      <c r="E152" s="9"/>
      <c r="F152" s="164"/>
      <c r="G152" s="9" t="s">
        <v>37</v>
      </c>
      <c r="H152" s="181">
        <f>+$H$5</f>
        <v>0.143</v>
      </c>
      <c r="I152" s="9" t="s">
        <v>38</v>
      </c>
      <c r="J152" s="165">
        <f>+F152*H152</f>
        <v>0</v>
      </c>
      <c r="K152" s="9" t="s">
        <v>37</v>
      </c>
      <c r="L152" s="191">
        <f>$L$5</f>
        <v>10</v>
      </c>
      <c r="M152" s="9" t="s">
        <v>28</v>
      </c>
      <c r="N152" s="166">
        <f>+J152*L152/12</f>
        <v>0</v>
      </c>
      <c r="O152" s="9" t="s">
        <v>37</v>
      </c>
      <c r="P152" s="193">
        <f>$P$5</f>
        <v>1</v>
      </c>
      <c r="Q152" s="9" t="s">
        <v>38</v>
      </c>
      <c r="R152" s="166">
        <f>+N152*P152</f>
        <v>0</v>
      </c>
      <c r="S152" s="165">
        <f>+N152-D152</f>
        <v>0</v>
      </c>
    </row>
    <row r="153" spans="1:19" ht="18.75" customHeight="1">
      <c r="A153" s="325">
        <f>$A$6</f>
        <v>0</v>
      </c>
      <c r="B153" s="325"/>
      <c r="C153" s="194">
        <f>$C$6</f>
        <v>0</v>
      </c>
      <c r="D153" s="204"/>
      <c r="E153" s="9"/>
      <c r="F153" s="175"/>
      <c r="G153" s="9" t="s">
        <v>37</v>
      </c>
      <c r="H153" s="181">
        <f>$H$6</f>
      </c>
      <c r="I153" s="9" t="s">
        <v>38</v>
      </c>
      <c r="J153" s="203" t="str">
        <f>_xlfn.IFERROR(F153*H153,"0")</f>
        <v>0</v>
      </c>
      <c r="K153" s="9" t="s">
        <v>37</v>
      </c>
      <c r="L153" s="191">
        <f>$L$6</f>
        <v>0</v>
      </c>
      <c r="M153" s="9" t="s">
        <v>28</v>
      </c>
      <c r="N153" s="166">
        <f>+J153*L153/12</f>
        <v>0</v>
      </c>
      <c r="O153" s="9" t="s">
        <v>37</v>
      </c>
      <c r="P153" s="193">
        <f>$P$6</f>
        <v>1</v>
      </c>
      <c r="Q153" s="9" t="s">
        <v>38</v>
      </c>
      <c r="R153" s="166">
        <f>+N153*P153</f>
        <v>0</v>
      </c>
      <c r="S153" s="165">
        <f>+N153-D153</f>
        <v>0</v>
      </c>
    </row>
    <row r="154" ht="12" thickBot="1"/>
    <row r="155" spans="17:19" ht="18.75" customHeight="1" thickBot="1">
      <c r="Q155" s="168" t="s">
        <v>41</v>
      </c>
      <c r="R155" s="167">
        <f>+R152+R153</f>
        <v>0</v>
      </c>
      <c r="S155" s="8"/>
    </row>
    <row r="156" spans="1:4" ht="18.75" customHeight="1">
      <c r="A156" s="32" t="s">
        <v>26</v>
      </c>
      <c r="B156" s="326">
        <f>'協定参加者別所得細目書'!B42</f>
        <v>0</v>
      </c>
      <c r="C156" s="326"/>
      <c r="D156" s="326"/>
    </row>
    <row r="157" spans="1:19" s="6" customFormat="1" ht="33.75">
      <c r="A157" s="327" t="s">
        <v>27</v>
      </c>
      <c r="B157" s="327"/>
      <c r="C157" s="183" t="s">
        <v>34</v>
      </c>
      <c r="D157" s="10" t="s">
        <v>118</v>
      </c>
      <c r="F157" s="10" t="s">
        <v>31</v>
      </c>
      <c r="H157" s="10" t="s">
        <v>32</v>
      </c>
      <c r="J157" s="10" t="s">
        <v>30</v>
      </c>
      <c r="L157" s="10" t="s">
        <v>35</v>
      </c>
      <c r="N157" s="10" t="s">
        <v>36</v>
      </c>
      <c r="P157" s="10" t="s">
        <v>29</v>
      </c>
      <c r="R157" s="10" t="s">
        <v>65</v>
      </c>
      <c r="S157" s="10" t="s">
        <v>33</v>
      </c>
    </row>
    <row r="158" spans="1:19" ht="18.75" customHeight="1">
      <c r="A158" s="325" t="str">
        <f>$A$5</f>
        <v>トラクター</v>
      </c>
      <c r="B158" s="325"/>
      <c r="C158" s="192">
        <f>$C$5</f>
        <v>44986</v>
      </c>
      <c r="D158" s="29"/>
      <c r="E158" s="9"/>
      <c r="F158" s="164"/>
      <c r="G158" s="9" t="s">
        <v>37</v>
      </c>
      <c r="H158" s="181">
        <f>+$H$5</f>
        <v>0.143</v>
      </c>
      <c r="I158" s="9" t="s">
        <v>38</v>
      </c>
      <c r="J158" s="165">
        <f>+F158*H158</f>
        <v>0</v>
      </c>
      <c r="K158" s="9" t="s">
        <v>37</v>
      </c>
      <c r="L158" s="191">
        <f>$L$5</f>
        <v>10</v>
      </c>
      <c r="M158" s="9" t="s">
        <v>28</v>
      </c>
      <c r="N158" s="166">
        <f>+J158*L158/12</f>
        <v>0</v>
      </c>
      <c r="O158" s="9" t="s">
        <v>37</v>
      </c>
      <c r="P158" s="193">
        <f>$P$5</f>
        <v>1</v>
      </c>
      <c r="Q158" s="9" t="s">
        <v>38</v>
      </c>
      <c r="R158" s="166">
        <f>+N158*P158</f>
        <v>0</v>
      </c>
      <c r="S158" s="165">
        <f>+N158-D158</f>
        <v>0</v>
      </c>
    </row>
    <row r="159" spans="1:19" ht="18.75" customHeight="1">
      <c r="A159" s="325">
        <f>$A$6</f>
        <v>0</v>
      </c>
      <c r="B159" s="325"/>
      <c r="C159" s="194">
        <f>$C$6</f>
        <v>0</v>
      </c>
      <c r="D159" s="204"/>
      <c r="E159" s="9"/>
      <c r="F159" s="175"/>
      <c r="G159" s="9" t="s">
        <v>37</v>
      </c>
      <c r="H159" s="181">
        <f>$H$6</f>
      </c>
      <c r="I159" s="9" t="s">
        <v>38</v>
      </c>
      <c r="J159" s="203" t="str">
        <f>_xlfn.IFERROR(F159*H159,"0")</f>
        <v>0</v>
      </c>
      <c r="K159" s="9" t="s">
        <v>37</v>
      </c>
      <c r="L159" s="191">
        <f>$L$6</f>
        <v>0</v>
      </c>
      <c r="M159" s="9" t="s">
        <v>28</v>
      </c>
      <c r="N159" s="166">
        <f>+J159*L159/12</f>
        <v>0</v>
      </c>
      <c r="O159" s="9" t="s">
        <v>37</v>
      </c>
      <c r="P159" s="193">
        <f>$P$6</f>
        <v>1</v>
      </c>
      <c r="Q159" s="9" t="s">
        <v>38</v>
      </c>
      <c r="R159" s="166">
        <f>+N159*P159</f>
        <v>0</v>
      </c>
      <c r="S159" s="165">
        <f>+N159-D159</f>
        <v>0</v>
      </c>
    </row>
    <row r="160" ht="12" thickBot="1"/>
    <row r="161" spans="17:19" ht="18.75" customHeight="1" thickBot="1">
      <c r="Q161" s="168" t="s">
        <v>41</v>
      </c>
      <c r="R161" s="167">
        <f>+R158+R159</f>
        <v>0</v>
      </c>
      <c r="S161" s="8"/>
    </row>
    <row r="162" spans="1:4" ht="18.75" customHeight="1">
      <c r="A162" s="32" t="s">
        <v>26</v>
      </c>
      <c r="B162" s="326">
        <f>'協定参加者別所得細目書'!B43</f>
        <v>0</v>
      </c>
      <c r="C162" s="326"/>
      <c r="D162" s="326"/>
    </row>
    <row r="163" spans="1:19" s="6" customFormat="1" ht="33.75">
      <c r="A163" s="327" t="s">
        <v>27</v>
      </c>
      <c r="B163" s="327"/>
      <c r="C163" s="183" t="s">
        <v>34</v>
      </c>
      <c r="D163" s="10" t="s">
        <v>118</v>
      </c>
      <c r="F163" s="10" t="s">
        <v>31</v>
      </c>
      <c r="H163" s="10" t="s">
        <v>32</v>
      </c>
      <c r="J163" s="10" t="s">
        <v>30</v>
      </c>
      <c r="L163" s="10" t="s">
        <v>35</v>
      </c>
      <c r="N163" s="10" t="s">
        <v>36</v>
      </c>
      <c r="P163" s="10" t="s">
        <v>29</v>
      </c>
      <c r="R163" s="10" t="s">
        <v>65</v>
      </c>
      <c r="S163" s="10" t="s">
        <v>33</v>
      </c>
    </row>
    <row r="164" spans="1:19" ht="18.75" customHeight="1">
      <c r="A164" s="325" t="str">
        <f>$A$5</f>
        <v>トラクター</v>
      </c>
      <c r="B164" s="325"/>
      <c r="C164" s="192">
        <f>$C$5</f>
        <v>44986</v>
      </c>
      <c r="D164" s="29"/>
      <c r="E164" s="9"/>
      <c r="F164" s="164"/>
      <c r="G164" s="9" t="s">
        <v>37</v>
      </c>
      <c r="H164" s="181">
        <f>+$H$5</f>
        <v>0.143</v>
      </c>
      <c r="I164" s="9" t="s">
        <v>38</v>
      </c>
      <c r="J164" s="165">
        <f>+F164*H164</f>
        <v>0</v>
      </c>
      <c r="K164" s="9" t="s">
        <v>37</v>
      </c>
      <c r="L164" s="191">
        <f>$L$5</f>
        <v>10</v>
      </c>
      <c r="M164" s="9" t="s">
        <v>28</v>
      </c>
      <c r="N164" s="166">
        <f>+J164*L164/12</f>
        <v>0</v>
      </c>
      <c r="O164" s="9" t="s">
        <v>37</v>
      </c>
      <c r="P164" s="193">
        <f>$P$5</f>
        <v>1</v>
      </c>
      <c r="Q164" s="9" t="s">
        <v>38</v>
      </c>
      <c r="R164" s="166">
        <f>+N164*P164</f>
        <v>0</v>
      </c>
      <c r="S164" s="165">
        <f>+N164-D164</f>
        <v>0</v>
      </c>
    </row>
    <row r="165" spans="1:19" ht="18.75" customHeight="1">
      <c r="A165" s="325">
        <f>$A$6</f>
        <v>0</v>
      </c>
      <c r="B165" s="325"/>
      <c r="C165" s="194">
        <f>$C$6</f>
        <v>0</v>
      </c>
      <c r="D165" s="204"/>
      <c r="E165" s="9"/>
      <c r="F165" s="175"/>
      <c r="G165" s="9" t="s">
        <v>37</v>
      </c>
      <c r="H165" s="181">
        <f>$H$6</f>
      </c>
      <c r="I165" s="9" t="s">
        <v>38</v>
      </c>
      <c r="J165" s="203" t="str">
        <f>_xlfn.IFERROR(F165*H165,"0")</f>
        <v>0</v>
      </c>
      <c r="K165" s="9" t="s">
        <v>37</v>
      </c>
      <c r="L165" s="191">
        <f>$L$6</f>
        <v>0</v>
      </c>
      <c r="M165" s="9" t="s">
        <v>28</v>
      </c>
      <c r="N165" s="166">
        <f>+J165*L165/12</f>
        <v>0</v>
      </c>
      <c r="O165" s="9" t="s">
        <v>37</v>
      </c>
      <c r="P165" s="193">
        <f>$P$6</f>
        <v>1</v>
      </c>
      <c r="Q165" s="9" t="s">
        <v>38</v>
      </c>
      <c r="R165" s="166">
        <f>+N165*P165</f>
        <v>0</v>
      </c>
      <c r="S165" s="165">
        <f>+N165-D165</f>
        <v>0</v>
      </c>
    </row>
    <row r="166" ht="12" thickBot="1"/>
    <row r="167" spans="17:19" ht="18.75" customHeight="1" thickBot="1">
      <c r="Q167" s="168" t="s">
        <v>41</v>
      </c>
      <c r="R167" s="167">
        <f>+R164+R165</f>
        <v>0</v>
      </c>
      <c r="S167" s="8"/>
    </row>
    <row r="168" spans="1:4" ht="18.75" customHeight="1">
      <c r="A168" s="32" t="s">
        <v>26</v>
      </c>
      <c r="B168" s="326">
        <f>'協定参加者別所得細目書'!B44</f>
        <v>0</v>
      </c>
      <c r="C168" s="326"/>
      <c r="D168" s="326"/>
    </row>
    <row r="169" spans="1:19" s="6" customFormat="1" ht="33.75">
      <c r="A169" s="327" t="s">
        <v>27</v>
      </c>
      <c r="B169" s="327"/>
      <c r="C169" s="183" t="s">
        <v>34</v>
      </c>
      <c r="D169" s="10" t="s">
        <v>118</v>
      </c>
      <c r="F169" s="10" t="s">
        <v>31</v>
      </c>
      <c r="H169" s="10" t="s">
        <v>32</v>
      </c>
      <c r="J169" s="10" t="s">
        <v>30</v>
      </c>
      <c r="L169" s="10" t="s">
        <v>35</v>
      </c>
      <c r="N169" s="10" t="s">
        <v>36</v>
      </c>
      <c r="P169" s="10" t="s">
        <v>29</v>
      </c>
      <c r="R169" s="10" t="s">
        <v>65</v>
      </c>
      <c r="S169" s="10" t="s">
        <v>33</v>
      </c>
    </row>
    <row r="170" spans="1:19" ht="18.75" customHeight="1">
      <c r="A170" s="325" t="str">
        <f>$A$5</f>
        <v>トラクター</v>
      </c>
      <c r="B170" s="325"/>
      <c r="C170" s="192">
        <f>$C$5</f>
        <v>44986</v>
      </c>
      <c r="D170" s="29"/>
      <c r="E170" s="9"/>
      <c r="F170" s="164"/>
      <c r="G170" s="9" t="s">
        <v>37</v>
      </c>
      <c r="H170" s="181">
        <f>+$H$5</f>
        <v>0.143</v>
      </c>
      <c r="I170" s="9" t="s">
        <v>38</v>
      </c>
      <c r="J170" s="165">
        <f>+F170*H170</f>
        <v>0</v>
      </c>
      <c r="K170" s="9" t="s">
        <v>37</v>
      </c>
      <c r="L170" s="191">
        <f>$L$5</f>
        <v>10</v>
      </c>
      <c r="M170" s="9" t="s">
        <v>28</v>
      </c>
      <c r="N170" s="166">
        <f>+J170*L170/12</f>
        <v>0</v>
      </c>
      <c r="O170" s="9" t="s">
        <v>37</v>
      </c>
      <c r="P170" s="193">
        <f>$P$5</f>
        <v>1</v>
      </c>
      <c r="Q170" s="9" t="s">
        <v>38</v>
      </c>
      <c r="R170" s="166">
        <f>+N170*P170</f>
        <v>0</v>
      </c>
      <c r="S170" s="165">
        <f>+N170-D170</f>
        <v>0</v>
      </c>
    </row>
    <row r="171" spans="1:19" ht="18.75" customHeight="1">
      <c r="A171" s="325">
        <f>$A$6</f>
        <v>0</v>
      </c>
      <c r="B171" s="325"/>
      <c r="C171" s="194">
        <f>$C$6</f>
        <v>0</v>
      </c>
      <c r="D171" s="204"/>
      <c r="E171" s="9"/>
      <c r="F171" s="175"/>
      <c r="G171" s="9" t="s">
        <v>37</v>
      </c>
      <c r="H171" s="181">
        <f>$H$6</f>
      </c>
      <c r="I171" s="9" t="s">
        <v>38</v>
      </c>
      <c r="J171" s="203" t="str">
        <f>_xlfn.IFERROR(F171*H171,"0")</f>
        <v>0</v>
      </c>
      <c r="K171" s="9" t="s">
        <v>37</v>
      </c>
      <c r="L171" s="191">
        <f>$L$6</f>
        <v>0</v>
      </c>
      <c r="M171" s="9" t="s">
        <v>28</v>
      </c>
      <c r="N171" s="166">
        <f>+J171*L171/12</f>
        <v>0</v>
      </c>
      <c r="O171" s="9" t="s">
        <v>37</v>
      </c>
      <c r="P171" s="193">
        <f>$P$6</f>
        <v>1</v>
      </c>
      <c r="Q171" s="9" t="s">
        <v>38</v>
      </c>
      <c r="R171" s="166">
        <f>+N171*P171</f>
        <v>0</v>
      </c>
      <c r="S171" s="165">
        <f>+N171-D171</f>
        <v>0</v>
      </c>
    </row>
    <row r="172" ht="12" thickBot="1"/>
    <row r="173" spans="17:19" ht="18.75" customHeight="1" thickBot="1">
      <c r="Q173" s="168" t="s">
        <v>41</v>
      </c>
      <c r="R173" s="167">
        <f>+R170+R171</f>
        <v>0</v>
      </c>
      <c r="S173" s="8"/>
    </row>
    <row r="174" spans="1:4" ht="18.75" customHeight="1">
      <c r="A174" s="32" t="s">
        <v>26</v>
      </c>
      <c r="B174" s="326">
        <f>'協定参加者別所得細目書'!B45</f>
        <v>0</v>
      </c>
      <c r="C174" s="326"/>
      <c r="D174" s="326"/>
    </row>
    <row r="175" spans="1:19" s="6" customFormat="1" ht="33.75">
      <c r="A175" s="327" t="s">
        <v>27</v>
      </c>
      <c r="B175" s="327"/>
      <c r="C175" s="183" t="s">
        <v>34</v>
      </c>
      <c r="D175" s="10" t="s">
        <v>118</v>
      </c>
      <c r="F175" s="10" t="s">
        <v>31</v>
      </c>
      <c r="H175" s="10" t="s">
        <v>32</v>
      </c>
      <c r="J175" s="10" t="s">
        <v>30</v>
      </c>
      <c r="L175" s="10" t="s">
        <v>35</v>
      </c>
      <c r="N175" s="10" t="s">
        <v>36</v>
      </c>
      <c r="P175" s="10" t="s">
        <v>29</v>
      </c>
      <c r="R175" s="10" t="s">
        <v>65</v>
      </c>
      <c r="S175" s="10" t="s">
        <v>33</v>
      </c>
    </row>
    <row r="176" spans="1:19" ht="18.75" customHeight="1">
      <c r="A176" s="325" t="str">
        <f>$A$5</f>
        <v>トラクター</v>
      </c>
      <c r="B176" s="325"/>
      <c r="C176" s="192">
        <f>$C$5</f>
        <v>44986</v>
      </c>
      <c r="D176" s="29"/>
      <c r="E176" s="9"/>
      <c r="F176" s="164"/>
      <c r="G176" s="9" t="s">
        <v>37</v>
      </c>
      <c r="H176" s="181">
        <f>+$H$5</f>
        <v>0.143</v>
      </c>
      <c r="I176" s="9" t="s">
        <v>38</v>
      </c>
      <c r="J176" s="165">
        <f>+F176*H176</f>
        <v>0</v>
      </c>
      <c r="K176" s="9" t="s">
        <v>37</v>
      </c>
      <c r="L176" s="191">
        <f>$L$5</f>
        <v>10</v>
      </c>
      <c r="M176" s="9" t="s">
        <v>28</v>
      </c>
      <c r="N176" s="166">
        <f>+J176*L176/12</f>
        <v>0</v>
      </c>
      <c r="O176" s="9" t="s">
        <v>37</v>
      </c>
      <c r="P176" s="193">
        <f>$P$5</f>
        <v>1</v>
      </c>
      <c r="Q176" s="9" t="s">
        <v>38</v>
      </c>
      <c r="R176" s="166">
        <f>+N176*P176</f>
        <v>0</v>
      </c>
      <c r="S176" s="165">
        <f>+N176-D176</f>
        <v>0</v>
      </c>
    </row>
    <row r="177" spans="1:19" ht="18.75" customHeight="1">
      <c r="A177" s="325">
        <f>$A$6</f>
        <v>0</v>
      </c>
      <c r="B177" s="325"/>
      <c r="C177" s="194">
        <f>$C$6</f>
        <v>0</v>
      </c>
      <c r="D177" s="204"/>
      <c r="E177" s="9"/>
      <c r="F177" s="175"/>
      <c r="G177" s="9" t="s">
        <v>37</v>
      </c>
      <c r="H177" s="181">
        <f>$H$6</f>
      </c>
      <c r="I177" s="9" t="s">
        <v>38</v>
      </c>
      <c r="J177" s="203" t="str">
        <f>_xlfn.IFERROR(F177*H177,"0")</f>
        <v>0</v>
      </c>
      <c r="K177" s="9" t="s">
        <v>37</v>
      </c>
      <c r="L177" s="191">
        <f>$L$6</f>
        <v>0</v>
      </c>
      <c r="M177" s="9" t="s">
        <v>28</v>
      </c>
      <c r="N177" s="166">
        <f>+J177*L177/12</f>
        <v>0</v>
      </c>
      <c r="O177" s="9" t="s">
        <v>37</v>
      </c>
      <c r="P177" s="193">
        <f>$P$6</f>
        <v>1</v>
      </c>
      <c r="Q177" s="9" t="s">
        <v>38</v>
      </c>
      <c r="R177" s="166">
        <f>+N177*P177</f>
        <v>0</v>
      </c>
      <c r="S177" s="165">
        <f>+N177-D177</f>
        <v>0</v>
      </c>
    </row>
    <row r="178" ht="12" thickBot="1"/>
    <row r="179" spans="17:19" ht="18.75" customHeight="1" thickBot="1">
      <c r="Q179" s="168" t="s">
        <v>41</v>
      </c>
      <c r="R179" s="167">
        <f>+R176+R177</f>
        <v>0</v>
      </c>
      <c r="S179" s="8"/>
    </row>
    <row r="180" spans="1:4" ht="18.75" customHeight="1">
      <c r="A180" s="32" t="s">
        <v>26</v>
      </c>
      <c r="B180" s="326">
        <f>'協定参加者別所得細目書'!B46</f>
        <v>0</v>
      </c>
      <c r="C180" s="326"/>
      <c r="D180" s="326"/>
    </row>
    <row r="181" spans="1:19" s="6" customFormat="1" ht="33.75">
      <c r="A181" s="327" t="s">
        <v>27</v>
      </c>
      <c r="B181" s="327"/>
      <c r="C181" s="183" t="s">
        <v>34</v>
      </c>
      <c r="D181" s="10" t="s">
        <v>118</v>
      </c>
      <c r="F181" s="10" t="s">
        <v>31</v>
      </c>
      <c r="H181" s="10" t="s">
        <v>32</v>
      </c>
      <c r="J181" s="10" t="s">
        <v>30</v>
      </c>
      <c r="L181" s="10" t="s">
        <v>35</v>
      </c>
      <c r="N181" s="10" t="s">
        <v>36</v>
      </c>
      <c r="P181" s="10" t="s">
        <v>29</v>
      </c>
      <c r="R181" s="10" t="s">
        <v>65</v>
      </c>
      <c r="S181" s="10" t="s">
        <v>33</v>
      </c>
    </row>
    <row r="182" spans="1:19" ht="18.75" customHeight="1">
      <c r="A182" s="325" t="str">
        <f>$A$5</f>
        <v>トラクター</v>
      </c>
      <c r="B182" s="325"/>
      <c r="C182" s="192">
        <f>$C$5</f>
        <v>44986</v>
      </c>
      <c r="D182" s="29"/>
      <c r="E182" s="9"/>
      <c r="F182" s="164"/>
      <c r="G182" s="9" t="s">
        <v>37</v>
      </c>
      <c r="H182" s="181">
        <f>+$H$5</f>
        <v>0.143</v>
      </c>
      <c r="I182" s="9" t="s">
        <v>38</v>
      </c>
      <c r="J182" s="165">
        <f>+F182*H182</f>
        <v>0</v>
      </c>
      <c r="K182" s="9" t="s">
        <v>37</v>
      </c>
      <c r="L182" s="191">
        <f>$L$5</f>
        <v>10</v>
      </c>
      <c r="M182" s="9" t="s">
        <v>28</v>
      </c>
      <c r="N182" s="166">
        <f>+J182*L182/12</f>
        <v>0</v>
      </c>
      <c r="O182" s="9" t="s">
        <v>37</v>
      </c>
      <c r="P182" s="193">
        <f>$P$5</f>
        <v>1</v>
      </c>
      <c r="Q182" s="9" t="s">
        <v>38</v>
      </c>
      <c r="R182" s="166">
        <f>+N182*P182</f>
        <v>0</v>
      </c>
      <c r="S182" s="165">
        <f>+N182-D182</f>
        <v>0</v>
      </c>
    </row>
    <row r="183" spans="1:19" ht="18.75" customHeight="1">
      <c r="A183" s="325">
        <f>$A$6</f>
        <v>0</v>
      </c>
      <c r="B183" s="325"/>
      <c r="C183" s="194">
        <f>$C$6</f>
        <v>0</v>
      </c>
      <c r="D183" s="204"/>
      <c r="E183" s="9"/>
      <c r="F183" s="175"/>
      <c r="G183" s="9" t="s">
        <v>37</v>
      </c>
      <c r="H183" s="181">
        <f>$H$6</f>
      </c>
      <c r="I183" s="9" t="s">
        <v>38</v>
      </c>
      <c r="J183" s="203" t="str">
        <f>_xlfn.IFERROR(F183*H183,"0")</f>
        <v>0</v>
      </c>
      <c r="K183" s="9" t="s">
        <v>37</v>
      </c>
      <c r="L183" s="191">
        <f>$L$6</f>
        <v>0</v>
      </c>
      <c r="M183" s="9" t="s">
        <v>28</v>
      </c>
      <c r="N183" s="166">
        <f>+J183*L183/12</f>
        <v>0</v>
      </c>
      <c r="O183" s="9" t="s">
        <v>37</v>
      </c>
      <c r="P183" s="193">
        <f>$P$6</f>
        <v>1</v>
      </c>
      <c r="Q183" s="9" t="s">
        <v>38</v>
      </c>
      <c r="R183" s="166">
        <f>+N183*P183</f>
        <v>0</v>
      </c>
      <c r="S183" s="165">
        <f>+N183-D183</f>
        <v>0</v>
      </c>
    </row>
    <row r="184" ht="12" thickBot="1"/>
    <row r="185" spans="17:19" ht="18.75" customHeight="1" thickBot="1">
      <c r="Q185" s="168" t="s">
        <v>41</v>
      </c>
      <c r="R185" s="167">
        <f>+R182+R183</f>
        <v>0</v>
      </c>
      <c r="S185" s="8"/>
    </row>
    <row r="186" spans="1:4" ht="18.75" customHeight="1">
      <c r="A186" s="32" t="s">
        <v>26</v>
      </c>
      <c r="B186" s="326">
        <f>'協定参加者別所得細目書'!B47</f>
        <v>0</v>
      </c>
      <c r="C186" s="326"/>
      <c r="D186" s="326"/>
    </row>
    <row r="187" spans="1:19" s="6" customFormat="1" ht="33.75">
      <c r="A187" s="327" t="s">
        <v>27</v>
      </c>
      <c r="B187" s="327"/>
      <c r="C187" s="183" t="s">
        <v>34</v>
      </c>
      <c r="D187" s="10" t="s">
        <v>118</v>
      </c>
      <c r="F187" s="10" t="s">
        <v>31</v>
      </c>
      <c r="H187" s="10" t="s">
        <v>32</v>
      </c>
      <c r="J187" s="10" t="s">
        <v>30</v>
      </c>
      <c r="L187" s="10" t="s">
        <v>35</v>
      </c>
      <c r="N187" s="10" t="s">
        <v>36</v>
      </c>
      <c r="P187" s="10" t="s">
        <v>29</v>
      </c>
      <c r="R187" s="10" t="s">
        <v>65</v>
      </c>
      <c r="S187" s="10" t="s">
        <v>33</v>
      </c>
    </row>
    <row r="188" spans="1:19" ht="18.75" customHeight="1">
      <c r="A188" s="325" t="str">
        <f>$A$5</f>
        <v>トラクター</v>
      </c>
      <c r="B188" s="325"/>
      <c r="C188" s="192">
        <f>$C$5</f>
        <v>44986</v>
      </c>
      <c r="D188" s="29"/>
      <c r="E188" s="9"/>
      <c r="F188" s="164"/>
      <c r="G188" s="9" t="s">
        <v>37</v>
      </c>
      <c r="H188" s="181">
        <f>+$H$5</f>
        <v>0.143</v>
      </c>
      <c r="I188" s="9" t="s">
        <v>38</v>
      </c>
      <c r="J188" s="165">
        <f>+F188*H188</f>
        <v>0</v>
      </c>
      <c r="K188" s="9" t="s">
        <v>37</v>
      </c>
      <c r="L188" s="191">
        <f>$L$5</f>
        <v>10</v>
      </c>
      <c r="M188" s="9" t="s">
        <v>28</v>
      </c>
      <c r="N188" s="166">
        <f>+J188*L188/12</f>
        <v>0</v>
      </c>
      <c r="O188" s="9" t="s">
        <v>37</v>
      </c>
      <c r="P188" s="193">
        <f>$P$5</f>
        <v>1</v>
      </c>
      <c r="Q188" s="9" t="s">
        <v>38</v>
      </c>
      <c r="R188" s="166">
        <f>+N188*P188</f>
        <v>0</v>
      </c>
      <c r="S188" s="165">
        <f>+N188-D188</f>
        <v>0</v>
      </c>
    </row>
    <row r="189" spans="1:19" ht="18.75" customHeight="1">
      <c r="A189" s="325">
        <f>$A$6</f>
        <v>0</v>
      </c>
      <c r="B189" s="325"/>
      <c r="C189" s="194">
        <f>$C$6</f>
        <v>0</v>
      </c>
      <c r="D189" s="204"/>
      <c r="E189" s="9"/>
      <c r="F189" s="175"/>
      <c r="G189" s="9" t="s">
        <v>37</v>
      </c>
      <c r="H189" s="181">
        <f>$H$6</f>
      </c>
      <c r="I189" s="9" t="s">
        <v>38</v>
      </c>
      <c r="J189" s="203" t="str">
        <f>_xlfn.IFERROR(F189*H189,"0")</f>
        <v>0</v>
      </c>
      <c r="K189" s="9" t="s">
        <v>37</v>
      </c>
      <c r="L189" s="191">
        <f>$L$6</f>
        <v>0</v>
      </c>
      <c r="M189" s="9" t="s">
        <v>28</v>
      </c>
      <c r="N189" s="166">
        <f>+J189*L189/12</f>
        <v>0</v>
      </c>
      <c r="O189" s="9" t="s">
        <v>37</v>
      </c>
      <c r="P189" s="193">
        <f>$P$6</f>
        <v>1</v>
      </c>
      <c r="Q189" s="9" t="s">
        <v>38</v>
      </c>
      <c r="R189" s="166">
        <f>+N189*P189</f>
        <v>0</v>
      </c>
      <c r="S189" s="165">
        <f>+N189-D189</f>
        <v>0</v>
      </c>
    </row>
    <row r="190" ht="12" thickBot="1"/>
    <row r="191" spans="17:19" ht="18.75" customHeight="1" thickBot="1">
      <c r="Q191" s="168" t="s">
        <v>41</v>
      </c>
      <c r="R191" s="167">
        <f>+R188+R189</f>
        <v>0</v>
      </c>
      <c r="S191" s="8"/>
    </row>
    <row r="192" spans="1:4" ht="18.75" customHeight="1">
      <c r="A192" s="32" t="s">
        <v>26</v>
      </c>
      <c r="B192" s="326">
        <f>'協定参加者別所得細目書'!B59</f>
        <v>0</v>
      </c>
      <c r="C192" s="326"/>
      <c r="D192" s="326"/>
    </row>
    <row r="193" spans="1:19" s="6" customFormat="1" ht="33.75">
      <c r="A193" s="327" t="s">
        <v>27</v>
      </c>
      <c r="B193" s="327"/>
      <c r="C193" s="183" t="s">
        <v>34</v>
      </c>
      <c r="D193" s="10" t="s">
        <v>118</v>
      </c>
      <c r="F193" s="10" t="s">
        <v>31</v>
      </c>
      <c r="H193" s="10" t="s">
        <v>32</v>
      </c>
      <c r="J193" s="10" t="s">
        <v>30</v>
      </c>
      <c r="L193" s="10" t="s">
        <v>35</v>
      </c>
      <c r="N193" s="10" t="s">
        <v>36</v>
      </c>
      <c r="P193" s="10" t="s">
        <v>29</v>
      </c>
      <c r="R193" s="10" t="s">
        <v>65</v>
      </c>
      <c r="S193" s="10" t="s">
        <v>33</v>
      </c>
    </row>
    <row r="194" spans="1:19" ht="18.75" customHeight="1">
      <c r="A194" s="325" t="str">
        <f>$A$5</f>
        <v>トラクター</v>
      </c>
      <c r="B194" s="325"/>
      <c r="C194" s="192">
        <f>$C$5</f>
        <v>44986</v>
      </c>
      <c r="D194" s="29"/>
      <c r="E194" s="9"/>
      <c r="F194" s="164"/>
      <c r="G194" s="9" t="s">
        <v>37</v>
      </c>
      <c r="H194" s="181">
        <f>+$H$5</f>
        <v>0.143</v>
      </c>
      <c r="I194" s="9" t="s">
        <v>38</v>
      </c>
      <c r="J194" s="165">
        <f>+F194*H194</f>
        <v>0</v>
      </c>
      <c r="K194" s="9" t="s">
        <v>37</v>
      </c>
      <c r="L194" s="191">
        <f>$L$5</f>
        <v>10</v>
      </c>
      <c r="M194" s="9" t="s">
        <v>28</v>
      </c>
      <c r="N194" s="166">
        <f>+J194*L194/12</f>
        <v>0</v>
      </c>
      <c r="O194" s="9" t="s">
        <v>37</v>
      </c>
      <c r="P194" s="193">
        <f>$P$5</f>
        <v>1</v>
      </c>
      <c r="Q194" s="9" t="s">
        <v>38</v>
      </c>
      <c r="R194" s="166">
        <f>+N194*P194</f>
        <v>0</v>
      </c>
      <c r="S194" s="165">
        <f>+N194-D194</f>
        <v>0</v>
      </c>
    </row>
    <row r="195" spans="1:19" ht="18.75" customHeight="1">
      <c r="A195" s="325">
        <f>$A$6</f>
        <v>0</v>
      </c>
      <c r="B195" s="325"/>
      <c r="C195" s="194">
        <f>$C$6</f>
        <v>0</v>
      </c>
      <c r="D195" s="204"/>
      <c r="E195" s="9"/>
      <c r="F195" s="175"/>
      <c r="G195" s="9" t="s">
        <v>37</v>
      </c>
      <c r="H195" s="181">
        <f>$H$6</f>
      </c>
      <c r="I195" s="9" t="s">
        <v>38</v>
      </c>
      <c r="J195" s="203" t="str">
        <f>_xlfn.IFERROR(F195*H195,"0")</f>
        <v>0</v>
      </c>
      <c r="K195" s="9" t="s">
        <v>37</v>
      </c>
      <c r="L195" s="191">
        <f>$L$6</f>
        <v>0</v>
      </c>
      <c r="M195" s="9" t="s">
        <v>28</v>
      </c>
      <c r="N195" s="166">
        <f>+J195*L195/12</f>
        <v>0</v>
      </c>
      <c r="O195" s="9" t="s">
        <v>37</v>
      </c>
      <c r="P195" s="193">
        <f>$P$6</f>
        <v>1</v>
      </c>
      <c r="Q195" s="9" t="s">
        <v>38</v>
      </c>
      <c r="R195" s="166">
        <f>+N195*P195</f>
        <v>0</v>
      </c>
      <c r="S195" s="165">
        <f>+N195-D195</f>
        <v>0</v>
      </c>
    </row>
    <row r="196" ht="12" thickBot="1"/>
    <row r="197" spans="17:19" ht="18.75" customHeight="1" thickBot="1">
      <c r="Q197" s="168" t="s">
        <v>41</v>
      </c>
      <c r="R197" s="167">
        <f>+R194+R195</f>
        <v>0</v>
      </c>
      <c r="S197" s="8"/>
    </row>
    <row r="198" spans="1:4" ht="18.75" customHeight="1">
      <c r="A198" s="32" t="s">
        <v>26</v>
      </c>
      <c r="B198" s="326">
        <f>'協定参加者別所得細目書'!B60</f>
        <v>0</v>
      </c>
      <c r="C198" s="326"/>
      <c r="D198" s="326"/>
    </row>
    <row r="199" spans="1:19" s="6" customFormat="1" ht="33.75">
      <c r="A199" s="327" t="s">
        <v>27</v>
      </c>
      <c r="B199" s="327"/>
      <c r="C199" s="183" t="s">
        <v>34</v>
      </c>
      <c r="D199" s="10" t="s">
        <v>118</v>
      </c>
      <c r="F199" s="10" t="s">
        <v>31</v>
      </c>
      <c r="H199" s="10" t="s">
        <v>32</v>
      </c>
      <c r="J199" s="10" t="s">
        <v>30</v>
      </c>
      <c r="L199" s="10" t="s">
        <v>35</v>
      </c>
      <c r="N199" s="10" t="s">
        <v>36</v>
      </c>
      <c r="P199" s="10" t="s">
        <v>29</v>
      </c>
      <c r="R199" s="10" t="s">
        <v>65</v>
      </c>
      <c r="S199" s="10" t="s">
        <v>33</v>
      </c>
    </row>
    <row r="200" spans="1:19" ht="18.75" customHeight="1">
      <c r="A200" s="325" t="str">
        <f>$A$5</f>
        <v>トラクター</v>
      </c>
      <c r="B200" s="325"/>
      <c r="C200" s="192">
        <f>$C$5</f>
        <v>44986</v>
      </c>
      <c r="D200" s="29"/>
      <c r="E200" s="9"/>
      <c r="F200" s="164"/>
      <c r="G200" s="9" t="s">
        <v>37</v>
      </c>
      <c r="H200" s="181">
        <f>+$H$5</f>
        <v>0.143</v>
      </c>
      <c r="I200" s="9" t="s">
        <v>38</v>
      </c>
      <c r="J200" s="165">
        <f>+F200*H200</f>
        <v>0</v>
      </c>
      <c r="K200" s="9" t="s">
        <v>37</v>
      </c>
      <c r="L200" s="191">
        <f>$L$5</f>
        <v>10</v>
      </c>
      <c r="M200" s="9" t="s">
        <v>28</v>
      </c>
      <c r="N200" s="166">
        <f>+J200*L200/12</f>
        <v>0</v>
      </c>
      <c r="O200" s="9" t="s">
        <v>37</v>
      </c>
      <c r="P200" s="193">
        <f>$P$5</f>
        <v>1</v>
      </c>
      <c r="Q200" s="9" t="s">
        <v>38</v>
      </c>
      <c r="R200" s="166">
        <f>+N200*P200</f>
        <v>0</v>
      </c>
      <c r="S200" s="165">
        <f>+N200-D200</f>
        <v>0</v>
      </c>
    </row>
    <row r="201" spans="1:19" ht="18.75" customHeight="1">
      <c r="A201" s="325">
        <f>$A$6</f>
        <v>0</v>
      </c>
      <c r="B201" s="325"/>
      <c r="C201" s="194">
        <f>$C$6</f>
        <v>0</v>
      </c>
      <c r="D201" s="204"/>
      <c r="E201" s="9"/>
      <c r="F201" s="175"/>
      <c r="G201" s="9" t="s">
        <v>37</v>
      </c>
      <c r="H201" s="181">
        <f>$H$6</f>
      </c>
      <c r="I201" s="9" t="s">
        <v>38</v>
      </c>
      <c r="J201" s="203" t="str">
        <f>_xlfn.IFERROR(F201*H201,"0")</f>
        <v>0</v>
      </c>
      <c r="K201" s="9" t="s">
        <v>37</v>
      </c>
      <c r="L201" s="191">
        <f>$L$6</f>
        <v>0</v>
      </c>
      <c r="M201" s="9" t="s">
        <v>28</v>
      </c>
      <c r="N201" s="166">
        <f>+J201*L201/12</f>
        <v>0</v>
      </c>
      <c r="O201" s="9" t="s">
        <v>37</v>
      </c>
      <c r="P201" s="193">
        <f>$P$6</f>
        <v>1</v>
      </c>
      <c r="Q201" s="9" t="s">
        <v>38</v>
      </c>
      <c r="R201" s="166">
        <f>+N201*P201</f>
        <v>0</v>
      </c>
      <c r="S201" s="165">
        <f>+N201-D201</f>
        <v>0</v>
      </c>
    </row>
    <row r="202" ht="12" thickBot="1"/>
    <row r="203" spans="17:19" ht="18.75" customHeight="1" thickBot="1">
      <c r="Q203" s="168" t="s">
        <v>41</v>
      </c>
      <c r="R203" s="167">
        <f>+R200+R201</f>
        <v>0</v>
      </c>
      <c r="S203" s="8"/>
    </row>
    <row r="204" spans="1:4" ht="18.75" customHeight="1">
      <c r="A204" s="32" t="s">
        <v>26</v>
      </c>
      <c r="B204" s="326">
        <f>'協定参加者別所得細目書'!B61</f>
        <v>0</v>
      </c>
      <c r="C204" s="326"/>
      <c r="D204" s="326"/>
    </row>
    <row r="205" spans="1:19" s="6" customFormat="1" ht="33.75">
      <c r="A205" s="327" t="s">
        <v>27</v>
      </c>
      <c r="B205" s="327"/>
      <c r="C205" s="183" t="s">
        <v>34</v>
      </c>
      <c r="D205" s="10" t="s">
        <v>118</v>
      </c>
      <c r="F205" s="10" t="s">
        <v>31</v>
      </c>
      <c r="H205" s="10" t="s">
        <v>32</v>
      </c>
      <c r="J205" s="10" t="s">
        <v>30</v>
      </c>
      <c r="L205" s="10" t="s">
        <v>35</v>
      </c>
      <c r="N205" s="10" t="s">
        <v>36</v>
      </c>
      <c r="P205" s="10" t="s">
        <v>29</v>
      </c>
      <c r="R205" s="10" t="s">
        <v>65</v>
      </c>
      <c r="S205" s="10" t="s">
        <v>33</v>
      </c>
    </row>
    <row r="206" spans="1:19" ht="18.75" customHeight="1">
      <c r="A206" s="325" t="str">
        <f>$A$5</f>
        <v>トラクター</v>
      </c>
      <c r="B206" s="325"/>
      <c r="C206" s="192">
        <f>$C$5</f>
        <v>44986</v>
      </c>
      <c r="D206" s="29"/>
      <c r="E206" s="9"/>
      <c r="F206" s="164"/>
      <c r="G206" s="9" t="s">
        <v>37</v>
      </c>
      <c r="H206" s="181">
        <f>+$H$5</f>
        <v>0.143</v>
      </c>
      <c r="I206" s="9" t="s">
        <v>38</v>
      </c>
      <c r="J206" s="165">
        <f>+F206*H206</f>
        <v>0</v>
      </c>
      <c r="K206" s="9" t="s">
        <v>37</v>
      </c>
      <c r="L206" s="191">
        <f>$L$5</f>
        <v>10</v>
      </c>
      <c r="M206" s="9" t="s">
        <v>28</v>
      </c>
      <c r="N206" s="166">
        <f>+J206*L206/12</f>
        <v>0</v>
      </c>
      <c r="O206" s="9" t="s">
        <v>37</v>
      </c>
      <c r="P206" s="193">
        <f>$P$5</f>
        <v>1</v>
      </c>
      <c r="Q206" s="9" t="s">
        <v>38</v>
      </c>
      <c r="R206" s="166">
        <f>+N206*P206</f>
        <v>0</v>
      </c>
      <c r="S206" s="165">
        <f>+N206-D206</f>
        <v>0</v>
      </c>
    </row>
    <row r="207" spans="1:19" ht="18.75" customHeight="1">
      <c r="A207" s="325">
        <f>$A$6</f>
        <v>0</v>
      </c>
      <c r="B207" s="325"/>
      <c r="C207" s="194">
        <f>$C$6</f>
        <v>0</v>
      </c>
      <c r="D207" s="204"/>
      <c r="E207" s="9"/>
      <c r="F207" s="175"/>
      <c r="G207" s="9" t="s">
        <v>37</v>
      </c>
      <c r="H207" s="181">
        <f>$H$6</f>
      </c>
      <c r="I207" s="9" t="s">
        <v>38</v>
      </c>
      <c r="J207" s="203" t="str">
        <f>_xlfn.IFERROR(F207*H207,"0")</f>
        <v>0</v>
      </c>
      <c r="K207" s="9" t="s">
        <v>37</v>
      </c>
      <c r="L207" s="191">
        <f>$L$6</f>
        <v>0</v>
      </c>
      <c r="M207" s="9" t="s">
        <v>28</v>
      </c>
      <c r="N207" s="166">
        <f>+J207*L207/12</f>
        <v>0</v>
      </c>
      <c r="O207" s="9" t="s">
        <v>37</v>
      </c>
      <c r="P207" s="193">
        <f>$P$6</f>
        <v>1</v>
      </c>
      <c r="Q207" s="9" t="s">
        <v>38</v>
      </c>
      <c r="R207" s="166">
        <f>+N207*P207</f>
        <v>0</v>
      </c>
      <c r="S207" s="165">
        <f>+N207-D207</f>
        <v>0</v>
      </c>
    </row>
    <row r="208" ht="12" thickBot="1"/>
    <row r="209" spans="17:19" ht="18.75" customHeight="1" thickBot="1">
      <c r="Q209" s="168" t="s">
        <v>41</v>
      </c>
      <c r="R209" s="167">
        <f>+R206+R207</f>
        <v>0</v>
      </c>
      <c r="S209" s="8"/>
    </row>
    <row r="210" spans="1:4" ht="18.75" customHeight="1">
      <c r="A210" s="32" t="s">
        <v>26</v>
      </c>
      <c r="B210" s="326">
        <f>'協定参加者別所得細目書'!B62</f>
        <v>0</v>
      </c>
      <c r="C210" s="326"/>
      <c r="D210" s="326"/>
    </row>
    <row r="211" spans="1:19" s="6" customFormat="1" ht="33.75">
      <c r="A211" s="327" t="s">
        <v>27</v>
      </c>
      <c r="B211" s="327"/>
      <c r="C211" s="183" t="s">
        <v>34</v>
      </c>
      <c r="D211" s="10" t="s">
        <v>118</v>
      </c>
      <c r="F211" s="10" t="s">
        <v>31</v>
      </c>
      <c r="H211" s="10" t="s">
        <v>32</v>
      </c>
      <c r="J211" s="10" t="s">
        <v>30</v>
      </c>
      <c r="L211" s="10" t="s">
        <v>35</v>
      </c>
      <c r="N211" s="10" t="s">
        <v>36</v>
      </c>
      <c r="P211" s="10" t="s">
        <v>29</v>
      </c>
      <c r="R211" s="10" t="s">
        <v>65</v>
      </c>
      <c r="S211" s="10" t="s">
        <v>33</v>
      </c>
    </row>
    <row r="212" spans="1:19" ht="18.75" customHeight="1">
      <c r="A212" s="325" t="str">
        <f>$A$5</f>
        <v>トラクター</v>
      </c>
      <c r="B212" s="325"/>
      <c r="C212" s="192">
        <f>$C$5</f>
        <v>44986</v>
      </c>
      <c r="D212" s="29"/>
      <c r="E212" s="9"/>
      <c r="F212" s="164"/>
      <c r="G212" s="9" t="s">
        <v>37</v>
      </c>
      <c r="H212" s="181">
        <f>+$H$5</f>
        <v>0.143</v>
      </c>
      <c r="I212" s="9" t="s">
        <v>38</v>
      </c>
      <c r="J212" s="165">
        <f>+F212*H212</f>
        <v>0</v>
      </c>
      <c r="K212" s="9" t="s">
        <v>37</v>
      </c>
      <c r="L212" s="191">
        <f>$L$5</f>
        <v>10</v>
      </c>
      <c r="M212" s="9" t="s">
        <v>28</v>
      </c>
      <c r="N212" s="166">
        <f>+J212*L212/12</f>
        <v>0</v>
      </c>
      <c r="O212" s="9" t="s">
        <v>37</v>
      </c>
      <c r="P212" s="193">
        <f>$P$5</f>
        <v>1</v>
      </c>
      <c r="Q212" s="9" t="s">
        <v>38</v>
      </c>
      <c r="R212" s="166">
        <f>+N212*P212</f>
        <v>0</v>
      </c>
      <c r="S212" s="165">
        <f>+N212-D212</f>
        <v>0</v>
      </c>
    </row>
    <row r="213" spans="1:19" ht="18.75" customHeight="1">
      <c r="A213" s="325">
        <f>$A$6</f>
        <v>0</v>
      </c>
      <c r="B213" s="325"/>
      <c r="C213" s="194">
        <f>$C$6</f>
        <v>0</v>
      </c>
      <c r="D213" s="204"/>
      <c r="E213" s="9"/>
      <c r="F213" s="175"/>
      <c r="G213" s="9" t="s">
        <v>37</v>
      </c>
      <c r="H213" s="181">
        <f>$H$6</f>
      </c>
      <c r="I213" s="9" t="s">
        <v>38</v>
      </c>
      <c r="J213" s="203" t="str">
        <f>_xlfn.IFERROR(F213*H213,"0")</f>
        <v>0</v>
      </c>
      <c r="K213" s="9" t="s">
        <v>37</v>
      </c>
      <c r="L213" s="191">
        <f>$L$6</f>
        <v>0</v>
      </c>
      <c r="M213" s="9" t="s">
        <v>28</v>
      </c>
      <c r="N213" s="166">
        <f>+J213*L213/12</f>
        <v>0</v>
      </c>
      <c r="O213" s="9" t="s">
        <v>37</v>
      </c>
      <c r="P213" s="193">
        <f>$P$6</f>
        <v>1</v>
      </c>
      <c r="Q213" s="9" t="s">
        <v>38</v>
      </c>
      <c r="R213" s="166">
        <f>+N213*P213</f>
        <v>0</v>
      </c>
      <c r="S213" s="165">
        <f>+N213-D213</f>
        <v>0</v>
      </c>
    </row>
    <row r="214" ht="12" thickBot="1"/>
    <row r="215" spans="17:19" ht="18.75" customHeight="1" thickBot="1">
      <c r="Q215" s="168" t="s">
        <v>41</v>
      </c>
      <c r="R215" s="167">
        <f>+R212+R213</f>
        <v>0</v>
      </c>
      <c r="S215" s="8"/>
    </row>
    <row r="216" spans="1:4" ht="18.75" customHeight="1">
      <c r="A216" s="32" t="s">
        <v>26</v>
      </c>
      <c r="B216" s="326">
        <f>'協定参加者別所得細目書'!B63</f>
        <v>0</v>
      </c>
      <c r="C216" s="326"/>
      <c r="D216" s="326"/>
    </row>
    <row r="217" spans="1:19" s="6" customFormat="1" ht="33.75">
      <c r="A217" s="327" t="s">
        <v>27</v>
      </c>
      <c r="B217" s="327"/>
      <c r="C217" s="183" t="s">
        <v>34</v>
      </c>
      <c r="D217" s="10" t="s">
        <v>118</v>
      </c>
      <c r="F217" s="10" t="s">
        <v>31</v>
      </c>
      <c r="H217" s="10" t="s">
        <v>32</v>
      </c>
      <c r="J217" s="10" t="s">
        <v>30</v>
      </c>
      <c r="L217" s="10" t="s">
        <v>35</v>
      </c>
      <c r="N217" s="10" t="s">
        <v>36</v>
      </c>
      <c r="P217" s="10" t="s">
        <v>29</v>
      </c>
      <c r="R217" s="10" t="s">
        <v>65</v>
      </c>
      <c r="S217" s="10" t="s">
        <v>33</v>
      </c>
    </row>
    <row r="218" spans="1:19" ht="18.75" customHeight="1">
      <c r="A218" s="325" t="str">
        <f>$A$5</f>
        <v>トラクター</v>
      </c>
      <c r="B218" s="325"/>
      <c r="C218" s="192">
        <f>$C$5</f>
        <v>44986</v>
      </c>
      <c r="D218" s="29"/>
      <c r="E218" s="9"/>
      <c r="F218" s="164"/>
      <c r="G218" s="9" t="s">
        <v>37</v>
      </c>
      <c r="H218" s="181">
        <f>+$H$5</f>
        <v>0.143</v>
      </c>
      <c r="I218" s="9" t="s">
        <v>38</v>
      </c>
      <c r="J218" s="165">
        <f>+F218*H218</f>
        <v>0</v>
      </c>
      <c r="K218" s="9" t="s">
        <v>37</v>
      </c>
      <c r="L218" s="191">
        <f>$L$5</f>
        <v>10</v>
      </c>
      <c r="M218" s="9" t="s">
        <v>28</v>
      </c>
      <c r="N218" s="166">
        <f>+J218*L218/12</f>
        <v>0</v>
      </c>
      <c r="O218" s="9" t="s">
        <v>37</v>
      </c>
      <c r="P218" s="193">
        <f>$P$5</f>
        <v>1</v>
      </c>
      <c r="Q218" s="9" t="s">
        <v>38</v>
      </c>
      <c r="R218" s="166">
        <f>+N218*P218</f>
        <v>0</v>
      </c>
      <c r="S218" s="165">
        <f>+N218-D218</f>
        <v>0</v>
      </c>
    </row>
    <row r="219" spans="1:19" ht="18.75" customHeight="1">
      <c r="A219" s="325">
        <f>$A$6</f>
        <v>0</v>
      </c>
      <c r="B219" s="325"/>
      <c r="C219" s="194">
        <f>$C$6</f>
        <v>0</v>
      </c>
      <c r="D219" s="204"/>
      <c r="E219" s="9"/>
      <c r="F219" s="175"/>
      <c r="G219" s="9" t="s">
        <v>37</v>
      </c>
      <c r="H219" s="181">
        <f>$H$6</f>
      </c>
      <c r="I219" s="9" t="s">
        <v>38</v>
      </c>
      <c r="J219" s="203" t="str">
        <f>_xlfn.IFERROR(F219*H219,"0")</f>
        <v>0</v>
      </c>
      <c r="K219" s="9" t="s">
        <v>37</v>
      </c>
      <c r="L219" s="191">
        <f>$L$6</f>
        <v>0</v>
      </c>
      <c r="M219" s="9" t="s">
        <v>28</v>
      </c>
      <c r="N219" s="166">
        <f>+J219*L219/12</f>
        <v>0</v>
      </c>
      <c r="O219" s="9" t="s">
        <v>37</v>
      </c>
      <c r="P219" s="193">
        <f>$P$6</f>
        <v>1</v>
      </c>
      <c r="Q219" s="9" t="s">
        <v>38</v>
      </c>
      <c r="R219" s="166">
        <f>+N219*P219</f>
        <v>0</v>
      </c>
      <c r="S219" s="165">
        <f>+N219-D219</f>
        <v>0</v>
      </c>
    </row>
    <row r="220" ht="12" thickBot="1"/>
    <row r="221" spans="17:19" ht="18.75" customHeight="1" thickBot="1">
      <c r="Q221" s="168" t="s">
        <v>41</v>
      </c>
      <c r="R221" s="167">
        <f>+R218+R219</f>
        <v>0</v>
      </c>
      <c r="S221" s="8"/>
    </row>
    <row r="222" spans="1:4" ht="18.75" customHeight="1">
      <c r="A222" s="32" t="s">
        <v>26</v>
      </c>
      <c r="B222" s="326">
        <f>'協定参加者別所得細目書'!B64</f>
        <v>0</v>
      </c>
      <c r="C222" s="326"/>
      <c r="D222" s="326"/>
    </row>
    <row r="223" spans="1:19" s="6" customFormat="1" ht="33.75">
      <c r="A223" s="327" t="s">
        <v>27</v>
      </c>
      <c r="B223" s="327"/>
      <c r="C223" s="183" t="s">
        <v>34</v>
      </c>
      <c r="D223" s="10" t="s">
        <v>118</v>
      </c>
      <c r="F223" s="10" t="s">
        <v>31</v>
      </c>
      <c r="H223" s="10" t="s">
        <v>32</v>
      </c>
      <c r="J223" s="10" t="s">
        <v>30</v>
      </c>
      <c r="L223" s="10" t="s">
        <v>35</v>
      </c>
      <c r="N223" s="10" t="s">
        <v>36</v>
      </c>
      <c r="P223" s="10" t="s">
        <v>29</v>
      </c>
      <c r="R223" s="10" t="s">
        <v>65</v>
      </c>
      <c r="S223" s="10" t="s">
        <v>33</v>
      </c>
    </row>
    <row r="224" spans="1:19" ht="18.75" customHeight="1">
      <c r="A224" s="325" t="str">
        <f>$A$5</f>
        <v>トラクター</v>
      </c>
      <c r="B224" s="325"/>
      <c r="C224" s="192">
        <f>$C$5</f>
        <v>44986</v>
      </c>
      <c r="D224" s="29"/>
      <c r="E224" s="9"/>
      <c r="F224" s="164"/>
      <c r="G224" s="9" t="s">
        <v>37</v>
      </c>
      <c r="H224" s="181">
        <f>+$H$5</f>
        <v>0.143</v>
      </c>
      <c r="I224" s="9" t="s">
        <v>38</v>
      </c>
      <c r="J224" s="165">
        <f>+F224*H224</f>
        <v>0</v>
      </c>
      <c r="K224" s="9" t="s">
        <v>37</v>
      </c>
      <c r="L224" s="191">
        <f>$L$5</f>
        <v>10</v>
      </c>
      <c r="M224" s="9" t="s">
        <v>28</v>
      </c>
      <c r="N224" s="166">
        <f>+J224*L224/12</f>
        <v>0</v>
      </c>
      <c r="O224" s="9" t="s">
        <v>37</v>
      </c>
      <c r="P224" s="193">
        <f>$P$5</f>
        <v>1</v>
      </c>
      <c r="Q224" s="9" t="s">
        <v>38</v>
      </c>
      <c r="R224" s="166">
        <f>+N224*P224</f>
        <v>0</v>
      </c>
      <c r="S224" s="165">
        <f>+N224-D224</f>
        <v>0</v>
      </c>
    </row>
    <row r="225" spans="1:19" ht="18.75" customHeight="1">
      <c r="A225" s="325">
        <f>$A$6</f>
        <v>0</v>
      </c>
      <c r="B225" s="325"/>
      <c r="C225" s="194">
        <f>$C$6</f>
        <v>0</v>
      </c>
      <c r="D225" s="204"/>
      <c r="E225" s="9"/>
      <c r="F225" s="175"/>
      <c r="G225" s="9" t="s">
        <v>37</v>
      </c>
      <c r="H225" s="181">
        <f>$H$6</f>
      </c>
      <c r="I225" s="9" t="s">
        <v>38</v>
      </c>
      <c r="J225" s="203" t="str">
        <f>_xlfn.IFERROR(F225*H225,"0")</f>
        <v>0</v>
      </c>
      <c r="K225" s="9" t="s">
        <v>37</v>
      </c>
      <c r="L225" s="191">
        <f>$L$6</f>
        <v>0</v>
      </c>
      <c r="M225" s="9" t="s">
        <v>28</v>
      </c>
      <c r="N225" s="166">
        <f>+J225*L225/12</f>
        <v>0</v>
      </c>
      <c r="O225" s="9" t="s">
        <v>37</v>
      </c>
      <c r="P225" s="193">
        <f>$P$6</f>
        <v>1</v>
      </c>
      <c r="Q225" s="9" t="s">
        <v>38</v>
      </c>
      <c r="R225" s="166">
        <f>+N225*P225</f>
        <v>0</v>
      </c>
      <c r="S225" s="165">
        <f>+N225-D225</f>
        <v>0</v>
      </c>
    </row>
    <row r="226" ht="12" thickBot="1"/>
    <row r="227" spans="17:19" ht="18.75" customHeight="1" thickBot="1">
      <c r="Q227" s="168" t="s">
        <v>41</v>
      </c>
      <c r="R227" s="167">
        <f>+R224+R225</f>
        <v>0</v>
      </c>
      <c r="S227" s="8"/>
    </row>
    <row r="228" spans="1:4" ht="18.75" customHeight="1">
      <c r="A228" s="32" t="s">
        <v>26</v>
      </c>
      <c r="B228" s="326">
        <f>'協定参加者別所得細目書'!B65</f>
        <v>0</v>
      </c>
      <c r="C228" s="326"/>
      <c r="D228" s="326"/>
    </row>
    <row r="229" spans="1:19" s="6" customFormat="1" ht="33.75">
      <c r="A229" s="327" t="s">
        <v>27</v>
      </c>
      <c r="B229" s="327"/>
      <c r="C229" s="183" t="s">
        <v>34</v>
      </c>
      <c r="D229" s="10" t="s">
        <v>118</v>
      </c>
      <c r="F229" s="10" t="s">
        <v>31</v>
      </c>
      <c r="H229" s="10" t="s">
        <v>32</v>
      </c>
      <c r="J229" s="10" t="s">
        <v>30</v>
      </c>
      <c r="L229" s="10" t="s">
        <v>35</v>
      </c>
      <c r="N229" s="10" t="s">
        <v>36</v>
      </c>
      <c r="P229" s="10" t="s">
        <v>29</v>
      </c>
      <c r="R229" s="10" t="s">
        <v>65</v>
      </c>
      <c r="S229" s="10" t="s">
        <v>33</v>
      </c>
    </row>
    <row r="230" spans="1:19" ht="18.75" customHeight="1">
      <c r="A230" s="325" t="str">
        <f>$A$5</f>
        <v>トラクター</v>
      </c>
      <c r="B230" s="325"/>
      <c r="C230" s="192">
        <f>$C$5</f>
        <v>44986</v>
      </c>
      <c r="D230" s="29"/>
      <c r="E230" s="9"/>
      <c r="F230" s="164"/>
      <c r="G230" s="9" t="s">
        <v>37</v>
      </c>
      <c r="H230" s="181">
        <f>+$H$5</f>
        <v>0.143</v>
      </c>
      <c r="I230" s="9" t="s">
        <v>38</v>
      </c>
      <c r="J230" s="165">
        <f>+F230*H230</f>
        <v>0</v>
      </c>
      <c r="K230" s="9" t="s">
        <v>37</v>
      </c>
      <c r="L230" s="191">
        <f>$L$5</f>
        <v>10</v>
      </c>
      <c r="M230" s="9" t="s">
        <v>28</v>
      </c>
      <c r="N230" s="166">
        <f>+J230*L230/12</f>
        <v>0</v>
      </c>
      <c r="O230" s="9" t="s">
        <v>37</v>
      </c>
      <c r="P230" s="193">
        <f>$P$5</f>
        <v>1</v>
      </c>
      <c r="Q230" s="9" t="s">
        <v>38</v>
      </c>
      <c r="R230" s="166">
        <f>+N230*P230</f>
        <v>0</v>
      </c>
      <c r="S230" s="165">
        <f>+N230-D230</f>
        <v>0</v>
      </c>
    </row>
    <row r="231" spans="1:19" ht="18.75" customHeight="1">
      <c r="A231" s="325">
        <f>$A$6</f>
        <v>0</v>
      </c>
      <c r="B231" s="325"/>
      <c r="C231" s="194">
        <f>$C$6</f>
        <v>0</v>
      </c>
      <c r="D231" s="204"/>
      <c r="E231" s="9"/>
      <c r="F231" s="175"/>
      <c r="G231" s="9" t="s">
        <v>37</v>
      </c>
      <c r="H231" s="181">
        <f>$H$6</f>
      </c>
      <c r="I231" s="9" t="s">
        <v>38</v>
      </c>
      <c r="J231" s="203" t="str">
        <f>_xlfn.IFERROR(F231*H231,"0")</f>
        <v>0</v>
      </c>
      <c r="K231" s="9" t="s">
        <v>37</v>
      </c>
      <c r="L231" s="191">
        <f>$L$6</f>
        <v>0</v>
      </c>
      <c r="M231" s="9" t="s">
        <v>28</v>
      </c>
      <c r="N231" s="166">
        <f>+J231*L231/12</f>
        <v>0</v>
      </c>
      <c r="O231" s="9" t="s">
        <v>37</v>
      </c>
      <c r="P231" s="193">
        <f>$P$6</f>
        <v>1</v>
      </c>
      <c r="Q231" s="9" t="s">
        <v>38</v>
      </c>
      <c r="R231" s="166">
        <f>+N231*P231</f>
        <v>0</v>
      </c>
      <c r="S231" s="165">
        <f>+N231-D231</f>
        <v>0</v>
      </c>
    </row>
    <row r="232" ht="12" thickBot="1"/>
    <row r="233" spans="17:19" ht="18.75" customHeight="1" thickBot="1">
      <c r="Q233" s="168" t="s">
        <v>41</v>
      </c>
      <c r="R233" s="167">
        <f>+R230+R231</f>
        <v>0</v>
      </c>
      <c r="S233" s="8"/>
    </row>
    <row r="234" spans="1:4" ht="18.75" customHeight="1">
      <c r="A234" s="32" t="s">
        <v>26</v>
      </c>
      <c r="B234" s="326">
        <f>'協定参加者別所得細目書'!B66</f>
        <v>0</v>
      </c>
      <c r="C234" s="326"/>
      <c r="D234" s="326"/>
    </row>
    <row r="235" spans="1:19" s="6" customFormat="1" ht="33.75">
      <c r="A235" s="327" t="s">
        <v>27</v>
      </c>
      <c r="B235" s="327"/>
      <c r="C235" s="183" t="s">
        <v>34</v>
      </c>
      <c r="D235" s="10" t="s">
        <v>118</v>
      </c>
      <c r="F235" s="10" t="s">
        <v>31</v>
      </c>
      <c r="H235" s="10" t="s">
        <v>32</v>
      </c>
      <c r="J235" s="10" t="s">
        <v>30</v>
      </c>
      <c r="L235" s="10" t="s">
        <v>35</v>
      </c>
      <c r="N235" s="10" t="s">
        <v>36</v>
      </c>
      <c r="P235" s="10" t="s">
        <v>29</v>
      </c>
      <c r="R235" s="10" t="s">
        <v>65</v>
      </c>
      <c r="S235" s="10" t="s">
        <v>33</v>
      </c>
    </row>
    <row r="236" spans="1:19" ht="18.75" customHeight="1">
      <c r="A236" s="325" t="str">
        <f>$A$5</f>
        <v>トラクター</v>
      </c>
      <c r="B236" s="325"/>
      <c r="C236" s="192">
        <f>$C$5</f>
        <v>44986</v>
      </c>
      <c r="D236" s="29"/>
      <c r="E236" s="9"/>
      <c r="F236" s="164"/>
      <c r="G236" s="9" t="s">
        <v>37</v>
      </c>
      <c r="H236" s="181">
        <f>+$H$5</f>
        <v>0.143</v>
      </c>
      <c r="I236" s="9" t="s">
        <v>38</v>
      </c>
      <c r="J236" s="165">
        <f>+F236*H236</f>
        <v>0</v>
      </c>
      <c r="K236" s="9" t="s">
        <v>37</v>
      </c>
      <c r="L236" s="191">
        <f>$L$5</f>
        <v>10</v>
      </c>
      <c r="M236" s="9" t="s">
        <v>28</v>
      </c>
      <c r="N236" s="166">
        <f>+J236*L236/12</f>
        <v>0</v>
      </c>
      <c r="O236" s="9" t="s">
        <v>37</v>
      </c>
      <c r="P236" s="193">
        <f>$P$5</f>
        <v>1</v>
      </c>
      <c r="Q236" s="9" t="s">
        <v>38</v>
      </c>
      <c r="R236" s="166">
        <f>+N236*P236</f>
        <v>0</v>
      </c>
      <c r="S236" s="165">
        <f>+N236-D236</f>
        <v>0</v>
      </c>
    </row>
    <row r="237" spans="1:19" ht="18.75" customHeight="1">
      <c r="A237" s="325">
        <f>$A$6</f>
        <v>0</v>
      </c>
      <c r="B237" s="325"/>
      <c r="C237" s="194">
        <f>$C$6</f>
        <v>0</v>
      </c>
      <c r="D237" s="204"/>
      <c r="E237" s="9"/>
      <c r="F237" s="175"/>
      <c r="G237" s="9" t="s">
        <v>37</v>
      </c>
      <c r="H237" s="181">
        <f>$H$6</f>
      </c>
      <c r="I237" s="9" t="s">
        <v>38</v>
      </c>
      <c r="J237" s="203" t="str">
        <f>_xlfn.IFERROR(F237*H237,"0")</f>
        <v>0</v>
      </c>
      <c r="K237" s="9" t="s">
        <v>37</v>
      </c>
      <c r="L237" s="191">
        <f>$L$6</f>
        <v>0</v>
      </c>
      <c r="M237" s="9" t="s">
        <v>28</v>
      </c>
      <c r="N237" s="166">
        <f>+J237*L237/12</f>
        <v>0</v>
      </c>
      <c r="O237" s="9" t="s">
        <v>37</v>
      </c>
      <c r="P237" s="193">
        <f>$P$6</f>
        <v>1</v>
      </c>
      <c r="Q237" s="9" t="s">
        <v>38</v>
      </c>
      <c r="R237" s="166">
        <f>+N237*P237</f>
        <v>0</v>
      </c>
      <c r="S237" s="165">
        <f>+N237-D237</f>
        <v>0</v>
      </c>
    </row>
    <row r="238" ht="12" thickBot="1"/>
    <row r="239" spans="17:19" ht="18.75" customHeight="1" thickBot="1">
      <c r="Q239" s="168" t="s">
        <v>41</v>
      </c>
      <c r="R239" s="167">
        <f>+R236+R237</f>
        <v>0</v>
      </c>
      <c r="S239" s="8"/>
    </row>
    <row r="240" spans="1:4" ht="18.75" customHeight="1">
      <c r="A240" s="32" t="s">
        <v>26</v>
      </c>
      <c r="B240" s="326">
        <f>'協定参加者別所得細目書'!B67</f>
        <v>0</v>
      </c>
      <c r="C240" s="326"/>
      <c r="D240" s="326"/>
    </row>
    <row r="241" spans="1:19" s="6" customFormat="1" ht="33.75">
      <c r="A241" s="327" t="s">
        <v>27</v>
      </c>
      <c r="B241" s="327"/>
      <c r="C241" s="183" t="s">
        <v>34</v>
      </c>
      <c r="D241" s="10" t="s">
        <v>118</v>
      </c>
      <c r="F241" s="10" t="s">
        <v>31</v>
      </c>
      <c r="H241" s="10" t="s">
        <v>32</v>
      </c>
      <c r="J241" s="10" t="s">
        <v>30</v>
      </c>
      <c r="L241" s="10" t="s">
        <v>35</v>
      </c>
      <c r="N241" s="10" t="s">
        <v>36</v>
      </c>
      <c r="P241" s="10" t="s">
        <v>29</v>
      </c>
      <c r="R241" s="10" t="s">
        <v>65</v>
      </c>
      <c r="S241" s="10" t="s">
        <v>33</v>
      </c>
    </row>
    <row r="242" spans="1:19" ht="18.75" customHeight="1">
      <c r="A242" s="325" t="str">
        <f>$A$5</f>
        <v>トラクター</v>
      </c>
      <c r="B242" s="325"/>
      <c r="C242" s="192">
        <f>$C$5</f>
        <v>44986</v>
      </c>
      <c r="D242" s="29"/>
      <c r="E242" s="9"/>
      <c r="F242" s="164"/>
      <c r="G242" s="9" t="s">
        <v>37</v>
      </c>
      <c r="H242" s="181">
        <f>+$H$5</f>
        <v>0.143</v>
      </c>
      <c r="I242" s="9" t="s">
        <v>38</v>
      </c>
      <c r="J242" s="165">
        <f>+F242*H242</f>
        <v>0</v>
      </c>
      <c r="K242" s="9" t="s">
        <v>37</v>
      </c>
      <c r="L242" s="191">
        <f>$L$5</f>
        <v>10</v>
      </c>
      <c r="M242" s="9" t="s">
        <v>28</v>
      </c>
      <c r="N242" s="166">
        <f>+J242*L242/12</f>
        <v>0</v>
      </c>
      <c r="O242" s="9" t="s">
        <v>37</v>
      </c>
      <c r="P242" s="193">
        <f>$P$5</f>
        <v>1</v>
      </c>
      <c r="Q242" s="9" t="s">
        <v>38</v>
      </c>
      <c r="R242" s="166">
        <f>+N242*P242</f>
        <v>0</v>
      </c>
      <c r="S242" s="165">
        <f>+N242-D242</f>
        <v>0</v>
      </c>
    </row>
    <row r="243" spans="1:19" ht="18.75" customHeight="1">
      <c r="A243" s="325">
        <f>$A$6</f>
        <v>0</v>
      </c>
      <c r="B243" s="325"/>
      <c r="C243" s="194">
        <f>$C$6</f>
        <v>0</v>
      </c>
      <c r="D243" s="204"/>
      <c r="E243" s="9"/>
      <c r="F243" s="175"/>
      <c r="G243" s="9" t="s">
        <v>37</v>
      </c>
      <c r="H243" s="181">
        <f>$H$6</f>
      </c>
      <c r="I243" s="9" t="s">
        <v>38</v>
      </c>
      <c r="J243" s="203" t="str">
        <f>_xlfn.IFERROR(F243*H243,"0")</f>
        <v>0</v>
      </c>
      <c r="K243" s="9" t="s">
        <v>37</v>
      </c>
      <c r="L243" s="191">
        <f>$L$6</f>
        <v>0</v>
      </c>
      <c r="M243" s="9" t="s">
        <v>28</v>
      </c>
      <c r="N243" s="166">
        <f>+J243*L243/12</f>
        <v>0</v>
      </c>
      <c r="O243" s="9" t="s">
        <v>37</v>
      </c>
      <c r="P243" s="193">
        <f>$P$6</f>
        <v>1</v>
      </c>
      <c r="Q243" s="9" t="s">
        <v>38</v>
      </c>
      <c r="R243" s="166">
        <f>+N243*P243</f>
        <v>0</v>
      </c>
      <c r="S243" s="165">
        <f>+N243-D243</f>
        <v>0</v>
      </c>
    </row>
    <row r="244" ht="12" thickBot="1"/>
    <row r="245" spans="17:19" ht="18.75" customHeight="1" thickBot="1">
      <c r="Q245" s="168" t="s">
        <v>41</v>
      </c>
      <c r="R245" s="167">
        <f>+R242+R243</f>
        <v>0</v>
      </c>
      <c r="S245" s="8"/>
    </row>
    <row r="246" spans="1:4" ht="18.75" customHeight="1">
      <c r="A246" s="32" t="s">
        <v>26</v>
      </c>
      <c r="B246" s="326">
        <f>'協定参加者別所得細目書'!B68</f>
        <v>0</v>
      </c>
      <c r="C246" s="326"/>
      <c r="D246" s="326"/>
    </row>
    <row r="247" spans="1:19" s="6" customFormat="1" ht="33.75">
      <c r="A247" s="327" t="s">
        <v>27</v>
      </c>
      <c r="B247" s="327"/>
      <c r="C247" s="183" t="s">
        <v>34</v>
      </c>
      <c r="D247" s="10" t="s">
        <v>118</v>
      </c>
      <c r="F247" s="10" t="s">
        <v>31</v>
      </c>
      <c r="H247" s="10" t="s">
        <v>32</v>
      </c>
      <c r="J247" s="10" t="s">
        <v>30</v>
      </c>
      <c r="L247" s="10" t="s">
        <v>35</v>
      </c>
      <c r="N247" s="10" t="s">
        <v>36</v>
      </c>
      <c r="P247" s="10" t="s">
        <v>29</v>
      </c>
      <c r="R247" s="10" t="s">
        <v>65</v>
      </c>
      <c r="S247" s="10" t="s">
        <v>33</v>
      </c>
    </row>
    <row r="248" spans="1:19" ht="18.75" customHeight="1">
      <c r="A248" s="325" t="str">
        <f>$A$5</f>
        <v>トラクター</v>
      </c>
      <c r="B248" s="325"/>
      <c r="C248" s="192">
        <f>$C$5</f>
        <v>44986</v>
      </c>
      <c r="D248" s="29"/>
      <c r="E248" s="9"/>
      <c r="F248" s="164"/>
      <c r="G248" s="9" t="s">
        <v>37</v>
      </c>
      <c r="H248" s="181">
        <f>+$H$5</f>
        <v>0.143</v>
      </c>
      <c r="I248" s="9" t="s">
        <v>38</v>
      </c>
      <c r="J248" s="165">
        <f>+F248*H248</f>
        <v>0</v>
      </c>
      <c r="K248" s="9" t="s">
        <v>37</v>
      </c>
      <c r="L248" s="191">
        <f>$L$5</f>
        <v>10</v>
      </c>
      <c r="M248" s="9" t="s">
        <v>28</v>
      </c>
      <c r="N248" s="166">
        <f>+J248*L248/12</f>
        <v>0</v>
      </c>
      <c r="O248" s="9" t="s">
        <v>37</v>
      </c>
      <c r="P248" s="193">
        <f>$P$5</f>
        <v>1</v>
      </c>
      <c r="Q248" s="9" t="s">
        <v>38</v>
      </c>
      <c r="R248" s="166">
        <f>+N248*P248</f>
        <v>0</v>
      </c>
      <c r="S248" s="165">
        <f>+N248-D248</f>
        <v>0</v>
      </c>
    </row>
    <row r="249" spans="1:19" ht="18.75" customHeight="1">
      <c r="A249" s="325">
        <f>$A$6</f>
        <v>0</v>
      </c>
      <c r="B249" s="325"/>
      <c r="C249" s="194">
        <f>$C$6</f>
        <v>0</v>
      </c>
      <c r="D249" s="204"/>
      <c r="E249" s="9"/>
      <c r="F249" s="175"/>
      <c r="G249" s="9" t="s">
        <v>37</v>
      </c>
      <c r="H249" s="181">
        <f>$H$6</f>
      </c>
      <c r="I249" s="9" t="s">
        <v>38</v>
      </c>
      <c r="J249" s="203" t="str">
        <f>_xlfn.IFERROR(F249*H249,"0")</f>
        <v>0</v>
      </c>
      <c r="K249" s="9" t="s">
        <v>37</v>
      </c>
      <c r="L249" s="191">
        <f>$L$6</f>
        <v>0</v>
      </c>
      <c r="M249" s="9" t="s">
        <v>28</v>
      </c>
      <c r="N249" s="166">
        <f>+J249*L249/12</f>
        <v>0</v>
      </c>
      <c r="O249" s="9" t="s">
        <v>37</v>
      </c>
      <c r="P249" s="193">
        <f>$P$6</f>
        <v>1</v>
      </c>
      <c r="Q249" s="9" t="s">
        <v>38</v>
      </c>
      <c r="R249" s="166">
        <f>+N249*P249</f>
        <v>0</v>
      </c>
      <c r="S249" s="165">
        <f>+N249-D249</f>
        <v>0</v>
      </c>
    </row>
    <row r="250" ht="12" thickBot="1"/>
    <row r="251" spans="17:19" ht="18.75" customHeight="1" thickBot="1">
      <c r="Q251" s="168" t="s">
        <v>41</v>
      </c>
      <c r="R251" s="167">
        <f>+R248+R249</f>
        <v>0</v>
      </c>
      <c r="S251" s="8"/>
    </row>
    <row r="252" spans="1:4" ht="18.75" customHeight="1">
      <c r="A252" s="32" t="s">
        <v>26</v>
      </c>
      <c r="B252" s="326">
        <f>'協定参加者別所得細目書'!B69</f>
        <v>0</v>
      </c>
      <c r="C252" s="326"/>
      <c r="D252" s="326"/>
    </row>
    <row r="253" spans="1:19" s="6" customFormat="1" ht="33.75">
      <c r="A253" s="327" t="s">
        <v>27</v>
      </c>
      <c r="B253" s="327"/>
      <c r="C253" s="183" t="s">
        <v>34</v>
      </c>
      <c r="D253" s="10" t="s">
        <v>118</v>
      </c>
      <c r="F253" s="10" t="s">
        <v>31</v>
      </c>
      <c r="H253" s="10" t="s">
        <v>32</v>
      </c>
      <c r="J253" s="10" t="s">
        <v>30</v>
      </c>
      <c r="L253" s="10" t="s">
        <v>35</v>
      </c>
      <c r="N253" s="10" t="s">
        <v>36</v>
      </c>
      <c r="P253" s="10" t="s">
        <v>29</v>
      </c>
      <c r="R253" s="10" t="s">
        <v>65</v>
      </c>
      <c r="S253" s="10" t="s">
        <v>33</v>
      </c>
    </row>
    <row r="254" spans="1:19" ht="18.75" customHeight="1">
      <c r="A254" s="325" t="str">
        <f>$A$5</f>
        <v>トラクター</v>
      </c>
      <c r="B254" s="325"/>
      <c r="C254" s="192">
        <f>$C$5</f>
        <v>44986</v>
      </c>
      <c r="D254" s="29"/>
      <c r="E254" s="9"/>
      <c r="F254" s="164"/>
      <c r="G254" s="9" t="s">
        <v>37</v>
      </c>
      <c r="H254" s="181">
        <f>+$H$5</f>
        <v>0.143</v>
      </c>
      <c r="I254" s="9" t="s">
        <v>38</v>
      </c>
      <c r="J254" s="165">
        <f>+F254*H254</f>
        <v>0</v>
      </c>
      <c r="K254" s="9" t="s">
        <v>37</v>
      </c>
      <c r="L254" s="191">
        <f>$L$5</f>
        <v>10</v>
      </c>
      <c r="M254" s="9" t="s">
        <v>28</v>
      </c>
      <c r="N254" s="166">
        <f>+J254*L254/12</f>
        <v>0</v>
      </c>
      <c r="O254" s="9" t="s">
        <v>37</v>
      </c>
      <c r="P254" s="193">
        <f>$P$5</f>
        <v>1</v>
      </c>
      <c r="Q254" s="9" t="s">
        <v>38</v>
      </c>
      <c r="R254" s="166">
        <f>+N254*P254</f>
        <v>0</v>
      </c>
      <c r="S254" s="165">
        <f>+N254-D254</f>
        <v>0</v>
      </c>
    </row>
    <row r="255" spans="1:19" ht="18.75" customHeight="1">
      <c r="A255" s="325">
        <f>$A$6</f>
        <v>0</v>
      </c>
      <c r="B255" s="325"/>
      <c r="C255" s="194">
        <f>$C$6</f>
        <v>0</v>
      </c>
      <c r="D255" s="204"/>
      <c r="E255" s="9"/>
      <c r="F255" s="175"/>
      <c r="G255" s="9" t="s">
        <v>37</v>
      </c>
      <c r="H255" s="181">
        <f>$H$6</f>
      </c>
      <c r="I255" s="9" t="s">
        <v>38</v>
      </c>
      <c r="J255" s="203" t="str">
        <f>_xlfn.IFERROR(F255*H255,"0")</f>
        <v>0</v>
      </c>
      <c r="K255" s="9" t="s">
        <v>37</v>
      </c>
      <c r="L255" s="191">
        <f>$L$6</f>
        <v>0</v>
      </c>
      <c r="M255" s="9" t="s">
        <v>28</v>
      </c>
      <c r="N255" s="166">
        <f>+J255*L255/12</f>
        <v>0</v>
      </c>
      <c r="O255" s="9" t="s">
        <v>37</v>
      </c>
      <c r="P255" s="193">
        <f>$P$6</f>
        <v>1</v>
      </c>
      <c r="Q255" s="9" t="s">
        <v>38</v>
      </c>
      <c r="R255" s="166">
        <f>+N255*P255</f>
        <v>0</v>
      </c>
      <c r="S255" s="165">
        <f>+N255-D255</f>
        <v>0</v>
      </c>
    </row>
    <row r="256" ht="12" thickBot="1"/>
    <row r="257" spans="17:19" ht="18.75" customHeight="1" thickBot="1">
      <c r="Q257" s="168" t="s">
        <v>41</v>
      </c>
      <c r="R257" s="167">
        <f>+R254+R255</f>
        <v>0</v>
      </c>
      <c r="S257" s="8"/>
    </row>
    <row r="258" spans="1:4" ht="18.75" customHeight="1">
      <c r="A258" s="32" t="s">
        <v>26</v>
      </c>
      <c r="B258" s="326">
        <f>'協定参加者別所得細目書'!B70</f>
        <v>0</v>
      </c>
      <c r="C258" s="326"/>
      <c r="D258" s="326"/>
    </row>
    <row r="259" spans="1:19" s="6" customFormat="1" ht="33.75">
      <c r="A259" s="327" t="s">
        <v>27</v>
      </c>
      <c r="B259" s="327"/>
      <c r="C259" s="183" t="s">
        <v>34</v>
      </c>
      <c r="D259" s="10" t="s">
        <v>118</v>
      </c>
      <c r="F259" s="10" t="s">
        <v>31</v>
      </c>
      <c r="H259" s="10" t="s">
        <v>32</v>
      </c>
      <c r="J259" s="10" t="s">
        <v>30</v>
      </c>
      <c r="L259" s="10" t="s">
        <v>35</v>
      </c>
      <c r="N259" s="10" t="s">
        <v>36</v>
      </c>
      <c r="P259" s="10" t="s">
        <v>29</v>
      </c>
      <c r="R259" s="10" t="s">
        <v>65</v>
      </c>
      <c r="S259" s="10" t="s">
        <v>33</v>
      </c>
    </row>
    <row r="260" spans="1:19" ht="18.75" customHeight="1">
      <c r="A260" s="325" t="str">
        <f>$A$5</f>
        <v>トラクター</v>
      </c>
      <c r="B260" s="325"/>
      <c r="C260" s="192">
        <f>$C$5</f>
        <v>44986</v>
      </c>
      <c r="D260" s="29"/>
      <c r="E260" s="9"/>
      <c r="F260" s="164"/>
      <c r="G260" s="9" t="s">
        <v>37</v>
      </c>
      <c r="H260" s="181">
        <f>+$H$5</f>
        <v>0.143</v>
      </c>
      <c r="I260" s="9" t="s">
        <v>38</v>
      </c>
      <c r="J260" s="165">
        <f>+F260*H260</f>
        <v>0</v>
      </c>
      <c r="K260" s="9" t="s">
        <v>37</v>
      </c>
      <c r="L260" s="191">
        <f>$L$5</f>
        <v>10</v>
      </c>
      <c r="M260" s="9" t="s">
        <v>28</v>
      </c>
      <c r="N260" s="166">
        <f>+J260*L260/12</f>
        <v>0</v>
      </c>
      <c r="O260" s="9" t="s">
        <v>37</v>
      </c>
      <c r="P260" s="193">
        <f>$P$5</f>
        <v>1</v>
      </c>
      <c r="Q260" s="9" t="s">
        <v>38</v>
      </c>
      <c r="R260" s="166">
        <f>+N260*P260</f>
        <v>0</v>
      </c>
      <c r="S260" s="165">
        <f>+N260-D260</f>
        <v>0</v>
      </c>
    </row>
    <row r="261" spans="1:19" ht="18.75" customHeight="1">
      <c r="A261" s="325">
        <f>$A$6</f>
        <v>0</v>
      </c>
      <c r="B261" s="325"/>
      <c r="C261" s="194">
        <f>$C$6</f>
        <v>0</v>
      </c>
      <c r="D261" s="204"/>
      <c r="E261" s="9"/>
      <c r="F261" s="175"/>
      <c r="G261" s="9" t="s">
        <v>37</v>
      </c>
      <c r="H261" s="181">
        <f>$H$6</f>
      </c>
      <c r="I261" s="9" t="s">
        <v>38</v>
      </c>
      <c r="J261" s="203" t="str">
        <f>_xlfn.IFERROR(F261*H261,"0")</f>
        <v>0</v>
      </c>
      <c r="K261" s="9" t="s">
        <v>37</v>
      </c>
      <c r="L261" s="191">
        <f>$L$6</f>
        <v>0</v>
      </c>
      <c r="M261" s="9" t="s">
        <v>28</v>
      </c>
      <c r="N261" s="166">
        <f>+J261*L261/12</f>
        <v>0</v>
      </c>
      <c r="O261" s="9" t="s">
        <v>37</v>
      </c>
      <c r="P261" s="193">
        <f>$P$6</f>
        <v>1</v>
      </c>
      <c r="Q261" s="9" t="s">
        <v>38</v>
      </c>
      <c r="R261" s="166">
        <f>+N261*P261</f>
        <v>0</v>
      </c>
      <c r="S261" s="165">
        <f>+N261-D261</f>
        <v>0</v>
      </c>
    </row>
    <row r="262" ht="12" thickBot="1"/>
    <row r="263" spans="17:19" ht="18.75" customHeight="1" thickBot="1">
      <c r="Q263" s="168" t="s">
        <v>41</v>
      </c>
      <c r="R263" s="167">
        <f>+R260+R261</f>
        <v>0</v>
      </c>
      <c r="S263" s="8"/>
    </row>
    <row r="264" spans="1:4" ht="18.75" customHeight="1">
      <c r="A264" s="32" t="s">
        <v>26</v>
      </c>
      <c r="B264" s="326">
        <f>'協定参加者別所得細目書'!B71</f>
        <v>0</v>
      </c>
      <c r="C264" s="326"/>
      <c r="D264" s="326"/>
    </row>
    <row r="265" spans="1:19" s="6" customFormat="1" ht="33.75">
      <c r="A265" s="327" t="s">
        <v>27</v>
      </c>
      <c r="B265" s="327"/>
      <c r="C265" s="183" t="s">
        <v>34</v>
      </c>
      <c r="D265" s="10" t="s">
        <v>118</v>
      </c>
      <c r="F265" s="10" t="s">
        <v>31</v>
      </c>
      <c r="H265" s="10" t="s">
        <v>32</v>
      </c>
      <c r="J265" s="10" t="s">
        <v>30</v>
      </c>
      <c r="L265" s="10" t="s">
        <v>35</v>
      </c>
      <c r="N265" s="10" t="s">
        <v>36</v>
      </c>
      <c r="P265" s="10" t="s">
        <v>29</v>
      </c>
      <c r="R265" s="10" t="s">
        <v>65</v>
      </c>
      <c r="S265" s="10" t="s">
        <v>33</v>
      </c>
    </row>
    <row r="266" spans="1:19" ht="18.75" customHeight="1">
      <c r="A266" s="325" t="str">
        <f>$A$5</f>
        <v>トラクター</v>
      </c>
      <c r="B266" s="325"/>
      <c r="C266" s="192">
        <f>$C$5</f>
        <v>44986</v>
      </c>
      <c r="D266" s="29"/>
      <c r="E266" s="9"/>
      <c r="F266" s="164"/>
      <c r="G266" s="9" t="s">
        <v>37</v>
      </c>
      <c r="H266" s="181">
        <f>+$H$5</f>
        <v>0.143</v>
      </c>
      <c r="I266" s="9" t="s">
        <v>38</v>
      </c>
      <c r="J266" s="165">
        <f>+F266*H266</f>
        <v>0</v>
      </c>
      <c r="K266" s="9" t="s">
        <v>37</v>
      </c>
      <c r="L266" s="191">
        <f>$L$5</f>
        <v>10</v>
      </c>
      <c r="M266" s="9" t="s">
        <v>28</v>
      </c>
      <c r="N266" s="166">
        <f>+J266*L266/12</f>
        <v>0</v>
      </c>
      <c r="O266" s="9" t="s">
        <v>37</v>
      </c>
      <c r="P266" s="193">
        <f>$P$5</f>
        <v>1</v>
      </c>
      <c r="Q266" s="9" t="s">
        <v>38</v>
      </c>
      <c r="R266" s="166">
        <f>+N266*P266</f>
        <v>0</v>
      </c>
      <c r="S266" s="165">
        <f>+N266-D266</f>
        <v>0</v>
      </c>
    </row>
    <row r="267" spans="1:19" ht="18.75" customHeight="1">
      <c r="A267" s="325">
        <f>$A$6</f>
        <v>0</v>
      </c>
      <c r="B267" s="325"/>
      <c r="C267" s="194">
        <f>$C$6</f>
        <v>0</v>
      </c>
      <c r="D267" s="204"/>
      <c r="E267" s="9"/>
      <c r="F267" s="175"/>
      <c r="G267" s="9" t="s">
        <v>37</v>
      </c>
      <c r="H267" s="181">
        <f>$H$6</f>
      </c>
      <c r="I267" s="9" t="s">
        <v>38</v>
      </c>
      <c r="J267" s="203" t="str">
        <f>_xlfn.IFERROR(F267*H267,"0")</f>
        <v>0</v>
      </c>
      <c r="K267" s="9" t="s">
        <v>37</v>
      </c>
      <c r="L267" s="191">
        <f>$L$6</f>
        <v>0</v>
      </c>
      <c r="M267" s="9" t="s">
        <v>28</v>
      </c>
      <c r="N267" s="166">
        <f>+J267*L267/12</f>
        <v>0</v>
      </c>
      <c r="O267" s="9" t="s">
        <v>37</v>
      </c>
      <c r="P267" s="193">
        <f>$P$6</f>
        <v>1</v>
      </c>
      <c r="Q267" s="9" t="s">
        <v>38</v>
      </c>
      <c r="R267" s="166">
        <f>+N267*P267</f>
        <v>0</v>
      </c>
      <c r="S267" s="165">
        <f>+N267-D267</f>
        <v>0</v>
      </c>
    </row>
    <row r="268" ht="12" thickBot="1"/>
    <row r="269" spans="17:19" ht="18.75" customHeight="1" thickBot="1">
      <c r="Q269" s="168" t="s">
        <v>41</v>
      </c>
      <c r="R269" s="167">
        <f>+R266+R267</f>
        <v>0</v>
      </c>
      <c r="S269" s="8"/>
    </row>
    <row r="270" spans="1:4" ht="18.75" customHeight="1">
      <c r="A270" s="32" t="s">
        <v>26</v>
      </c>
      <c r="B270" s="326">
        <f>'協定参加者別所得細目書'!B72</f>
        <v>0</v>
      </c>
      <c r="C270" s="326"/>
      <c r="D270" s="326"/>
    </row>
    <row r="271" spans="1:19" s="6" customFormat="1" ht="33.75">
      <c r="A271" s="327" t="s">
        <v>27</v>
      </c>
      <c r="B271" s="327"/>
      <c r="C271" s="183" t="s">
        <v>34</v>
      </c>
      <c r="D271" s="10" t="s">
        <v>118</v>
      </c>
      <c r="F271" s="10" t="s">
        <v>31</v>
      </c>
      <c r="H271" s="10" t="s">
        <v>32</v>
      </c>
      <c r="J271" s="10" t="s">
        <v>30</v>
      </c>
      <c r="L271" s="10" t="s">
        <v>35</v>
      </c>
      <c r="N271" s="10" t="s">
        <v>36</v>
      </c>
      <c r="P271" s="10" t="s">
        <v>29</v>
      </c>
      <c r="R271" s="10" t="s">
        <v>65</v>
      </c>
      <c r="S271" s="10" t="s">
        <v>33</v>
      </c>
    </row>
    <row r="272" spans="1:19" ht="18.75" customHeight="1">
      <c r="A272" s="325" t="str">
        <f>$A$5</f>
        <v>トラクター</v>
      </c>
      <c r="B272" s="325"/>
      <c r="C272" s="192">
        <f>$C$5</f>
        <v>44986</v>
      </c>
      <c r="D272" s="29"/>
      <c r="E272" s="9"/>
      <c r="F272" s="164"/>
      <c r="G272" s="9" t="s">
        <v>37</v>
      </c>
      <c r="H272" s="181">
        <f>+$H$5</f>
        <v>0.143</v>
      </c>
      <c r="I272" s="9" t="s">
        <v>38</v>
      </c>
      <c r="J272" s="165">
        <f>+F272*H272</f>
        <v>0</v>
      </c>
      <c r="K272" s="9" t="s">
        <v>37</v>
      </c>
      <c r="L272" s="191">
        <f>$L$5</f>
        <v>10</v>
      </c>
      <c r="M272" s="9" t="s">
        <v>28</v>
      </c>
      <c r="N272" s="166">
        <f>+J272*L272/12</f>
        <v>0</v>
      </c>
      <c r="O272" s="9" t="s">
        <v>37</v>
      </c>
      <c r="P272" s="193">
        <f>$P$5</f>
        <v>1</v>
      </c>
      <c r="Q272" s="9" t="s">
        <v>38</v>
      </c>
      <c r="R272" s="166">
        <f>+N272*P272</f>
        <v>0</v>
      </c>
      <c r="S272" s="165">
        <f>+N272-D272</f>
        <v>0</v>
      </c>
    </row>
    <row r="273" spans="1:19" ht="18.75" customHeight="1">
      <c r="A273" s="325">
        <f>$A$6</f>
        <v>0</v>
      </c>
      <c r="B273" s="325"/>
      <c r="C273" s="194">
        <f>$C$6</f>
        <v>0</v>
      </c>
      <c r="D273" s="204"/>
      <c r="E273" s="9"/>
      <c r="F273" s="175"/>
      <c r="G273" s="9" t="s">
        <v>37</v>
      </c>
      <c r="H273" s="181">
        <f>$H$6</f>
      </c>
      <c r="I273" s="9" t="s">
        <v>38</v>
      </c>
      <c r="J273" s="203" t="str">
        <f>_xlfn.IFERROR(F273*H273,"0")</f>
        <v>0</v>
      </c>
      <c r="K273" s="9" t="s">
        <v>37</v>
      </c>
      <c r="L273" s="191">
        <f>$L$6</f>
        <v>0</v>
      </c>
      <c r="M273" s="9" t="s">
        <v>28</v>
      </c>
      <c r="N273" s="166">
        <f>+J273*L273/12</f>
        <v>0</v>
      </c>
      <c r="O273" s="9" t="s">
        <v>37</v>
      </c>
      <c r="P273" s="193">
        <f>$P$6</f>
        <v>1</v>
      </c>
      <c r="Q273" s="9" t="s">
        <v>38</v>
      </c>
      <c r="R273" s="166">
        <f>+N273*P273</f>
        <v>0</v>
      </c>
      <c r="S273" s="165">
        <f>+N273-D273</f>
        <v>0</v>
      </c>
    </row>
    <row r="274" ht="12" thickBot="1"/>
    <row r="275" spans="17:19" ht="18.75" customHeight="1" thickBot="1">
      <c r="Q275" s="168" t="s">
        <v>41</v>
      </c>
      <c r="R275" s="167">
        <f>+R272+R273</f>
        <v>0</v>
      </c>
      <c r="S275" s="8"/>
    </row>
    <row r="276" spans="1:4" ht="18.75" customHeight="1">
      <c r="A276" s="32" t="s">
        <v>26</v>
      </c>
      <c r="B276" s="326">
        <f>'協定参加者別所得細目書'!B73</f>
        <v>0</v>
      </c>
      <c r="C276" s="326"/>
      <c r="D276" s="326"/>
    </row>
    <row r="277" spans="1:19" s="6" customFormat="1" ht="33.75">
      <c r="A277" s="327" t="s">
        <v>27</v>
      </c>
      <c r="B277" s="327"/>
      <c r="C277" s="183" t="s">
        <v>34</v>
      </c>
      <c r="D277" s="10" t="s">
        <v>118</v>
      </c>
      <c r="F277" s="10" t="s">
        <v>31</v>
      </c>
      <c r="H277" s="10" t="s">
        <v>32</v>
      </c>
      <c r="J277" s="10" t="s">
        <v>30</v>
      </c>
      <c r="L277" s="10" t="s">
        <v>35</v>
      </c>
      <c r="N277" s="10" t="s">
        <v>36</v>
      </c>
      <c r="P277" s="10" t="s">
        <v>29</v>
      </c>
      <c r="R277" s="10" t="s">
        <v>65</v>
      </c>
      <c r="S277" s="10" t="s">
        <v>33</v>
      </c>
    </row>
    <row r="278" spans="1:19" ht="18.75" customHeight="1">
      <c r="A278" s="325" t="str">
        <f>$A$5</f>
        <v>トラクター</v>
      </c>
      <c r="B278" s="325"/>
      <c r="C278" s="192">
        <f>$C$5</f>
        <v>44986</v>
      </c>
      <c r="D278" s="29"/>
      <c r="E278" s="9"/>
      <c r="F278" s="164"/>
      <c r="G278" s="9" t="s">
        <v>37</v>
      </c>
      <c r="H278" s="181">
        <f>+$H$5</f>
        <v>0.143</v>
      </c>
      <c r="I278" s="9" t="s">
        <v>38</v>
      </c>
      <c r="J278" s="165">
        <f>+F278*H278</f>
        <v>0</v>
      </c>
      <c r="K278" s="9" t="s">
        <v>37</v>
      </c>
      <c r="L278" s="191">
        <f>$L$5</f>
        <v>10</v>
      </c>
      <c r="M278" s="9" t="s">
        <v>28</v>
      </c>
      <c r="N278" s="166">
        <f>+J278*L278/12</f>
        <v>0</v>
      </c>
      <c r="O278" s="9" t="s">
        <v>37</v>
      </c>
      <c r="P278" s="193">
        <f>$P$5</f>
        <v>1</v>
      </c>
      <c r="Q278" s="9" t="s">
        <v>38</v>
      </c>
      <c r="R278" s="166">
        <f>+N278*P278</f>
        <v>0</v>
      </c>
      <c r="S278" s="165">
        <f>+N278-D278</f>
        <v>0</v>
      </c>
    </row>
    <row r="279" spans="1:19" ht="18.75" customHeight="1">
      <c r="A279" s="325">
        <f>$A$6</f>
        <v>0</v>
      </c>
      <c r="B279" s="325"/>
      <c r="C279" s="194">
        <f>$C$6</f>
        <v>0</v>
      </c>
      <c r="D279" s="204"/>
      <c r="E279" s="9"/>
      <c r="F279" s="175"/>
      <c r="G279" s="9" t="s">
        <v>37</v>
      </c>
      <c r="H279" s="181">
        <f>$H$6</f>
      </c>
      <c r="I279" s="9" t="s">
        <v>38</v>
      </c>
      <c r="J279" s="203" t="str">
        <f>_xlfn.IFERROR(F279*H279,"0")</f>
        <v>0</v>
      </c>
      <c r="K279" s="9" t="s">
        <v>37</v>
      </c>
      <c r="L279" s="191">
        <f>$L$6</f>
        <v>0</v>
      </c>
      <c r="M279" s="9" t="s">
        <v>28</v>
      </c>
      <c r="N279" s="166">
        <f>+J279*L279/12</f>
        <v>0</v>
      </c>
      <c r="O279" s="9" t="s">
        <v>37</v>
      </c>
      <c r="P279" s="193">
        <f>$P$6</f>
        <v>1</v>
      </c>
      <c r="Q279" s="9" t="s">
        <v>38</v>
      </c>
      <c r="R279" s="166">
        <f>+N279*P279</f>
        <v>0</v>
      </c>
      <c r="S279" s="165">
        <f>+N279-D279</f>
        <v>0</v>
      </c>
    </row>
    <row r="280" ht="12" thickBot="1"/>
    <row r="281" spans="17:19" ht="18.75" customHeight="1" thickBot="1">
      <c r="Q281" s="168" t="s">
        <v>41</v>
      </c>
      <c r="R281" s="167">
        <f>+R278+R279</f>
        <v>0</v>
      </c>
      <c r="S281" s="8"/>
    </row>
    <row r="282" spans="1:4" ht="18.75" customHeight="1">
      <c r="A282" s="32" t="s">
        <v>26</v>
      </c>
      <c r="B282" s="326">
        <f>'協定参加者別所得細目書'!B85</f>
        <v>0</v>
      </c>
      <c r="C282" s="326"/>
      <c r="D282" s="326"/>
    </row>
    <row r="283" spans="1:19" s="6" customFormat="1" ht="33.75">
      <c r="A283" s="327" t="s">
        <v>27</v>
      </c>
      <c r="B283" s="327"/>
      <c r="C283" s="183" t="s">
        <v>34</v>
      </c>
      <c r="D283" s="10" t="s">
        <v>118</v>
      </c>
      <c r="F283" s="10" t="s">
        <v>31</v>
      </c>
      <c r="H283" s="10" t="s">
        <v>32</v>
      </c>
      <c r="J283" s="10" t="s">
        <v>30</v>
      </c>
      <c r="L283" s="10" t="s">
        <v>35</v>
      </c>
      <c r="N283" s="10" t="s">
        <v>36</v>
      </c>
      <c r="P283" s="10" t="s">
        <v>29</v>
      </c>
      <c r="R283" s="10" t="s">
        <v>65</v>
      </c>
      <c r="S283" s="10" t="s">
        <v>33</v>
      </c>
    </row>
    <row r="284" spans="1:19" ht="18.75" customHeight="1">
      <c r="A284" s="325" t="str">
        <f>$A$5</f>
        <v>トラクター</v>
      </c>
      <c r="B284" s="325"/>
      <c r="C284" s="192">
        <f>$C$5</f>
        <v>44986</v>
      </c>
      <c r="D284" s="29"/>
      <c r="E284" s="9"/>
      <c r="F284" s="164"/>
      <c r="G284" s="9" t="s">
        <v>37</v>
      </c>
      <c r="H284" s="181">
        <f>+$H$5</f>
        <v>0.143</v>
      </c>
      <c r="I284" s="9" t="s">
        <v>38</v>
      </c>
      <c r="J284" s="165">
        <f>+F284*H284</f>
        <v>0</v>
      </c>
      <c r="K284" s="9" t="s">
        <v>37</v>
      </c>
      <c r="L284" s="191">
        <f>$L$5</f>
        <v>10</v>
      </c>
      <c r="M284" s="9" t="s">
        <v>28</v>
      </c>
      <c r="N284" s="166">
        <f>+J284*L284/12</f>
        <v>0</v>
      </c>
      <c r="O284" s="9" t="s">
        <v>37</v>
      </c>
      <c r="P284" s="193">
        <f>$P$5</f>
        <v>1</v>
      </c>
      <c r="Q284" s="9" t="s">
        <v>38</v>
      </c>
      <c r="R284" s="166">
        <f>+N284*P284</f>
        <v>0</v>
      </c>
      <c r="S284" s="165">
        <f>+N284-D284</f>
        <v>0</v>
      </c>
    </row>
    <row r="285" spans="1:19" ht="18.75" customHeight="1">
      <c r="A285" s="325">
        <f>$A$6</f>
        <v>0</v>
      </c>
      <c r="B285" s="325"/>
      <c r="C285" s="194">
        <f>$C$6</f>
        <v>0</v>
      </c>
      <c r="D285" s="204"/>
      <c r="E285" s="9"/>
      <c r="F285" s="175"/>
      <c r="G285" s="9" t="s">
        <v>37</v>
      </c>
      <c r="H285" s="181">
        <f>$H$6</f>
      </c>
      <c r="I285" s="9" t="s">
        <v>38</v>
      </c>
      <c r="J285" s="203" t="str">
        <f>_xlfn.IFERROR(F285*H285,"0")</f>
        <v>0</v>
      </c>
      <c r="K285" s="9" t="s">
        <v>37</v>
      </c>
      <c r="L285" s="191">
        <f>$L$6</f>
        <v>0</v>
      </c>
      <c r="M285" s="9" t="s">
        <v>28</v>
      </c>
      <c r="N285" s="166">
        <f>+J285*L285/12</f>
        <v>0</v>
      </c>
      <c r="O285" s="9" t="s">
        <v>37</v>
      </c>
      <c r="P285" s="193">
        <f>$P$6</f>
        <v>1</v>
      </c>
      <c r="Q285" s="9" t="s">
        <v>38</v>
      </c>
      <c r="R285" s="166">
        <f>+N285*P285</f>
        <v>0</v>
      </c>
      <c r="S285" s="165">
        <f>+N285-D285</f>
        <v>0</v>
      </c>
    </row>
    <row r="286" ht="12" thickBot="1"/>
    <row r="287" spans="17:19" ht="18.75" customHeight="1" thickBot="1">
      <c r="Q287" s="168" t="s">
        <v>41</v>
      </c>
      <c r="R287" s="167">
        <f>+R284+R285</f>
        <v>0</v>
      </c>
      <c r="S287" s="8"/>
    </row>
    <row r="288" spans="1:4" ht="18.75" customHeight="1">
      <c r="A288" s="32" t="s">
        <v>26</v>
      </c>
      <c r="B288" s="326">
        <f>'協定参加者別所得細目書'!B86</f>
        <v>0</v>
      </c>
      <c r="C288" s="326"/>
      <c r="D288" s="326"/>
    </row>
    <row r="289" spans="1:19" s="6" customFormat="1" ht="33.75">
      <c r="A289" s="327" t="s">
        <v>27</v>
      </c>
      <c r="B289" s="327"/>
      <c r="C289" s="183" t="s">
        <v>34</v>
      </c>
      <c r="D289" s="10" t="s">
        <v>118</v>
      </c>
      <c r="F289" s="10" t="s">
        <v>31</v>
      </c>
      <c r="H289" s="10" t="s">
        <v>32</v>
      </c>
      <c r="J289" s="10" t="s">
        <v>30</v>
      </c>
      <c r="L289" s="10" t="s">
        <v>35</v>
      </c>
      <c r="N289" s="10" t="s">
        <v>36</v>
      </c>
      <c r="P289" s="10" t="s">
        <v>29</v>
      </c>
      <c r="R289" s="10" t="s">
        <v>65</v>
      </c>
      <c r="S289" s="10" t="s">
        <v>33</v>
      </c>
    </row>
    <row r="290" spans="1:19" ht="18.75" customHeight="1">
      <c r="A290" s="325" t="str">
        <f>$A$5</f>
        <v>トラクター</v>
      </c>
      <c r="B290" s="325"/>
      <c r="C290" s="192">
        <f>$C$5</f>
        <v>44986</v>
      </c>
      <c r="D290" s="29"/>
      <c r="E290" s="9"/>
      <c r="F290" s="164"/>
      <c r="G290" s="9" t="s">
        <v>37</v>
      </c>
      <c r="H290" s="181">
        <f>+$H$5</f>
        <v>0.143</v>
      </c>
      <c r="I290" s="9" t="s">
        <v>38</v>
      </c>
      <c r="J290" s="165">
        <f>+F290*H290</f>
        <v>0</v>
      </c>
      <c r="K290" s="9" t="s">
        <v>37</v>
      </c>
      <c r="L290" s="191">
        <f>$L$5</f>
        <v>10</v>
      </c>
      <c r="M290" s="9" t="s">
        <v>28</v>
      </c>
      <c r="N290" s="166">
        <f>+J290*L290/12</f>
        <v>0</v>
      </c>
      <c r="O290" s="9" t="s">
        <v>37</v>
      </c>
      <c r="P290" s="193">
        <f>$P$5</f>
        <v>1</v>
      </c>
      <c r="Q290" s="9" t="s">
        <v>38</v>
      </c>
      <c r="R290" s="166">
        <f>+N290*P290</f>
        <v>0</v>
      </c>
      <c r="S290" s="165">
        <f>+N290-D290</f>
        <v>0</v>
      </c>
    </row>
    <row r="291" spans="1:19" ht="18.75" customHeight="1">
      <c r="A291" s="325">
        <f>$A$6</f>
        <v>0</v>
      </c>
      <c r="B291" s="325"/>
      <c r="C291" s="194">
        <f>$C$6</f>
        <v>0</v>
      </c>
      <c r="D291" s="204"/>
      <c r="E291" s="9"/>
      <c r="F291" s="175"/>
      <c r="G291" s="9" t="s">
        <v>37</v>
      </c>
      <c r="H291" s="181">
        <f>$H$6</f>
      </c>
      <c r="I291" s="9" t="s">
        <v>38</v>
      </c>
      <c r="J291" s="203" t="str">
        <f>_xlfn.IFERROR(F291*H291,"0")</f>
        <v>0</v>
      </c>
      <c r="K291" s="9" t="s">
        <v>37</v>
      </c>
      <c r="L291" s="191">
        <f>$L$6</f>
        <v>0</v>
      </c>
      <c r="M291" s="9" t="s">
        <v>28</v>
      </c>
      <c r="N291" s="166">
        <f>+J291*L291/12</f>
        <v>0</v>
      </c>
      <c r="O291" s="9" t="s">
        <v>37</v>
      </c>
      <c r="P291" s="193">
        <f>$P$6</f>
        <v>1</v>
      </c>
      <c r="Q291" s="9" t="s">
        <v>38</v>
      </c>
      <c r="R291" s="166">
        <f>+N291*P291</f>
        <v>0</v>
      </c>
      <c r="S291" s="165">
        <f>+N291-D291</f>
        <v>0</v>
      </c>
    </row>
    <row r="292" ht="12" thickBot="1"/>
    <row r="293" spans="17:19" ht="18.75" customHeight="1" thickBot="1">
      <c r="Q293" s="168" t="s">
        <v>41</v>
      </c>
      <c r="R293" s="167">
        <f>+R290+R291</f>
        <v>0</v>
      </c>
      <c r="S293" s="8"/>
    </row>
    <row r="294" spans="1:4" ht="18.75" customHeight="1">
      <c r="A294" s="32" t="s">
        <v>26</v>
      </c>
      <c r="B294" s="326">
        <f>'協定参加者別所得細目書'!B87</f>
        <v>0</v>
      </c>
      <c r="C294" s="326"/>
      <c r="D294" s="326"/>
    </row>
    <row r="295" spans="1:19" s="6" customFormat="1" ht="33.75">
      <c r="A295" s="327" t="s">
        <v>27</v>
      </c>
      <c r="B295" s="327"/>
      <c r="C295" s="183" t="s">
        <v>34</v>
      </c>
      <c r="D295" s="10" t="s">
        <v>118</v>
      </c>
      <c r="F295" s="10" t="s">
        <v>31</v>
      </c>
      <c r="H295" s="10" t="s">
        <v>32</v>
      </c>
      <c r="J295" s="10" t="s">
        <v>30</v>
      </c>
      <c r="L295" s="10" t="s">
        <v>35</v>
      </c>
      <c r="N295" s="10" t="s">
        <v>36</v>
      </c>
      <c r="P295" s="10" t="s">
        <v>29</v>
      </c>
      <c r="R295" s="10" t="s">
        <v>65</v>
      </c>
      <c r="S295" s="10" t="s">
        <v>33</v>
      </c>
    </row>
    <row r="296" spans="1:19" ht="18.75" customHeight="1">
      <c r="A296" s="325" t="str">
        <f>$A$5</f>
        <v>トラクター</v>
      </c>
      <c r="B296" s="325"/>
      <c r="C296" s="192">
        <f>$C$5</f>
        <v>44986</v>
      </c>
      <c r="D296" s="29"/>
      <c r="E296" s="9"/>
      <c r="F296" s="164"/>
      <c r="G296" s="9" t="s">
        <v>37</v>
      </c>
      <c r="H296" s="181">
        <f>+$H$5</f>
        <v>0.143</v>
      </c>
      <c r="I296" s="9" t="s">
        <v>38</v>
      </c>
      <c r="J296" s="165">
        <f>+F296*H296</f>
        <v>0</v>
      </c>
      <c r="K296" s="9" t="s">
        <v>37</v>
      </c>
      <c r="L296" s="191">
        <f>$L$5</f>
        <v>10</v>
      </c>
      <c r="M296" s="9" t="s">
        <v>28</v>
      </c>
      <c r="N296" s="166">
        <f>+J296*L296/12</f>
        <v>0</v>
      </c>
      <c r="O296" s="9" t="s">
        <v>37</v>
      </c>
      <c r="P296" s="193">
        <f>$P$5</f>
        <v>1</v>
      </c>
      <c r="Q296" s="9" t="s">
        <v>38</v>
      </c>
      <c r="R296" s="166">
        <f>+N296*P296</f>
        <v>0</v>
      </c>
      <c r="S296" s="165">
        <f>+N296-D296</f>
        <v>0</v>
      </c>
    </row>
    <row r="297" spans="1:19" ht="18.75" customHeight="1">
      <c r="A297" s="325">
        <f>$A$6</f>
        <v>0</v>
      </c>
      <c r="B297" s="325"/>
      <c r="C297" s="194">
        <f>$C$6</f>
        <v>0</v>
      </c>
      <c r="D297" s="204"/>
      <c r="E297" s="9"/>
      <c r="F297" s="175"/>
      <c r="G297" s="9" t="s">
        <v>37</v>
      </c>
      <c r="H297" s="181">
        <f>$H$6</f>
      </c>
      <c r="I297" s="9" t="s">
        <v>38</v>
      </c>
      <c r="J297" s="203" t="str">
        <f>_xlfn.IFERROR(F297*H297,"0")</f>
        <v>0</v>
      </c>
      <c r="K297" s="9" t="s">
        <v>37</v>
      </c>
      <c r="L297" s="191">
        <f>$L$6</f>
        <v>0</v>
      </c>
      <c r="M297" s="9" t="s">
        <v>28</v>
      </c>
      <c r="N297" s="166">
        <f>+J297*L297/12</f>
        <v>0</v>
      </c>
      <c r="O297" s="9" t="s">
        <v>37</v>
      </c>
      <c r="P297" s="193">
        <f>$P$6</f>
        <v>1</v>
      </c>
      <c r="Q297" s="9" t="s">
        <v>38</v>
      </c>
      <c r="R297" s="166">
        <f>+N297*P297</f>
        <v>0</v>
      </c>
      <c r="S297" s="165">
        <f>+N297-D297</f>
        <v>0</v>
      </c>
    </row>
    <row r="298" ht="12" thickBot="1"/>
    <row r="299" spans="17:19" ht="18.75" customHeight="1" thickBot="1">
      <c r="Q299" s="168" t="s">
        <v>41</v>
      </c>
      <c r="R299" s="167">
        <f>+R296+R297</f>
        <v>0</v>
      </c>
      <c r="S299" s="8"/>
    </row>
    <row r="300" spans="1:4" ht="18.75" customHeight="1">
      <c r="A300" s="32" t="s">
        <v>26</v>
      </c>
      <c r="B300" s="326">
        <f>'協定参加者別所得細目書'!B88</f>
        <v>0</v>
      </c>
      <c r="C300" s="326"/>
      <c r="D300" s="326"/>
    </row>
    <row r="301" spans="1:19" s="6" customFormat="1" ht="33.75">
      <c r="A301" s="327" t="s">
        <v>27</v>
      </c>
      <c r="B301" s="327"/>
      <c r="C301" s="183" t="s">
        <v>34</v>
      </c>
      <c r="D301" s="10" t="s">
        <v>118</v>
      </c>
      <c r="F301" s="10" t="s">
        <v>31</v>
      </c>
      <c r="H301" s="10" t="s">
        <v>32</v>
      </c>
      <c r="J301" s="10" t="s">
        <v>30</v>
      </c>
      <c r="L301" s="10" t="s">
        <v>35</v>
      </c>
      <c r="N301" s="10" t="s">
        <v>36</v>
      </c>
      <c r="P301" s="10" t="s">
        <v>29</v>
      </c>
      <c r="R301" s="10" t="s">
        <v>65</v>
      </c>
      <c r="S301" s="10" t="s">
        <v>33</v>
      </c>
    </row>
    <row r="302" spans="1:19" ht="18.75" customHeight="1">
      <c r="A302" s="325" t="str">
        <f>$A$5</f>
        <v>トラクター</v>
      </c>
      <c r="B302" s="325"/>
      <c r="C302" s="192">
        <f>$C$5</f>
        <v>44986</v>
      </c>
      <c r="D302" s="29"/>
      <c r="E302" s="9"/>
      <c r="F302" s="164"/>
      <c r="G302" s="9" t="s">
        <v>37</v>
      </c>
      <c r="H302" s="181">
        <f>+$H$5</f>
        <v>0.143</v>
      </c>
      <c r="I302" s="9" t="s">
        <v>38</v>
      </c>
      <c r="J302" s="165">
        <f>+F302*H302</f>
        <v>0</v>
      </c>
      <c r="K302" s="9" t="s">
        <v>37</v>
      </c>
      <c r="L302" s="191">
        <f>$L$5</f>
        <v>10</v>
      </c>
      <c r="M302" s="9" t="s">
        <v>28</v>
      </c>
      <c r="N302" s="166">
        <f>+J302*L302/12</f>
        <v>0</v>
      </c>
      <c r="O302" s="9" t="s">
        <v>37</v>
      </c>
      <c r="P302" s="193">
        <f>$P$5</f>
        <v>1</v>
      </c>
      <c r="Q302" s="9" t="s">
        <v>38</v>
      </c>
      <c r="R302" s="166">
        <f>+N302*P302</f>
        <v>0</v>
      </c>
      <c r="S302" s="165">
        <f>+N302-D302</f>
        <v>0</v>
      </c>
    </row>
    <row r="303" spans="1:19" ht="18.75" customHeight="1">
      <c r="A303" s="325">
        <f>$A$6</f>
        <v>0</v>
      </c>
      <c r="B303" s="325"/>
      <c r="C303" s="194">
        <f>$C$6</f>
        <v>0</v>
      </c>
      <c r="D303" s="204"/>
      <c r="E303" s="9"/>
      <c r="F303" s="175"/>
      <c r="G303" s="9" t="s">
        <v>37</v>
      </c>
      <c r="H303" s="181">
        <f>$H$6</f>
      </c>
      <c r="I303" s="9" t="s">
        <v>38</v>
      </c>
      <c r="J303" s="203" t="str">
        <f>_xlfn.IFERROR(F303*H303,"0")</f>
        <v>0</v>
      </c>
      <c r="K303" s="9" t="s">
        <v>37</v>
      </c>
      <c r="L303" s="191">
        <f>$L$6</f>
        <v>0</v>
      </c>
      <c r="M303" s="9" t="s">
        <v>28</v>
      </c>
      <c r="N303" s="166">
        <f>+J303*L303/12</f>
        <v>0</v>
      </c>
      <c r="O303" s="9" t="s">
        <v>37</v>
      </c>
      <c r="P303" s="193">
        <f>$P$6</f>
        <v>1</v>
      </c>
      <c r="Q303" s="9" t="s">
        <v>38</v>
      </c>
      <c r="R303" s="166">
        <f>+N303*P303</f>
        <v>0</v>
      </c>
      <c r="S303" s="165">
        <f>+N303-D303</f>
        <v>0</v>
      </c>
    </row>
    <row r="304" ht="12" thickBot="1"/>
    <row r="305" spans="17:19" ht="18.75" customHeight="1" thickBot="1">
      <c r="Q305" s="168" t="s">
        <v>41</v>
      </c>
      <c r="R305" s="167">
        <f>+R302+R303</f>
        <v>0</v>
      </c>
      <c r="S305" s="8"/>
    </row>
    <row r="306" spans="1:4" ht="18.75" customHeight="1">
      <c r="A306" s="32" t="s">
        <v>26</v>
      </c>
      <c r="B306" s="326">
        <f>'協定参加者別所得細目書'!B89</f>
        <v>0</v>
      </c>
      <c r="C306" s="326"/>
      <c r="D306" s="326"/>
    </row>
    <row r="307" spans="1:19" s="6" customFormat="1" ht="33.75">
      <c r="A307" s="327" t="s">
        <v>27</v>
      </c>
      <c r="B307" s="327"/>
      <c r="C307" s="183" t="s">
        <v>34</v>
      </c>
      <c r="D307" s="10" t="s">
        <v>118</v>
      </c>
      <c r="F307" s="10" t="s">
        <v>31</v>
      </c>
      <c r="H307" s="10" t="s">
        <v>32</v>
      </c>
      <c r="J307" s="10" t="s">
        <v>30</v>
      </c>
      <c r="L307" s="10" t="s">
        <v>35</v>
      </c>
      <c r="N307" s="10" t="s">
        <v>36</v>
      </c>
      <c r="P307" s="10" t="s">
        <v>29</v>
      </c>
      <c r="R307" s="10" t="s">
        <v>65</v>
      </c>
      <c r="S307" s="10" t="s">
        <v>33</v>
      </c>
    </row>
    <row r="308" spans="1:19" ht="18.75" customHeight="1">
      <c r="A308" s="325" t="str">
        <f>$A$5</f>
        <v>トラクター</v>
      </c>
      <c r="B308" s="325"/>
      <c r="C308" s="192">
        <f>$C$5</f>
        <v>44986</v>
      </c>
      <c r="D308" s="29"/>
      <c r="E308" s="9"/>
      <c r="F308" s="164"/>
      <c r="G308" s="9" t="s">
        <v>37</v>
      </c>
      <c r="H308" s="181">
        <f>+$H$5</f>
        <v>0.143</v>
      </c>
      <c r="I308" s="9" t="s">
        <v>38</v>
      </c>
      <c r="J308" s="165">
        <f>+F308*H308</f>
        <v>0</v>
      </c>
      <c r="K308" s="9" t="s">
        <v>37</v>
      </c>
      <c r="L308" s="191">
        <f>$L$5</f>
        <v>10</v>
      </c>
      <c r="M308" s="9" t="s">
        <v>28</v>
      </c>
      <c r="N308" s="166">
        <f>+J308*L308/12</f>
        <v>0</v>
      </c>
      <c r="O308" s="9" t="s">
        <v>37</v>
      </c>
      <c r="P308" s="193">
        <f>$P$5</f>
        <v>1</v>
      </c>
      <c r="Q308" s="9" t="s">
        <v>38</v>
      </c>
      <c r="R308" s="166">
        <f>+N308*P308</f>
        <v>0</v>
      </c>
      <c r="S308" s="165">
        <f>+N308-D308</f>
        <v>0</v>
      </c>
    </row>
    <row r="309" spans="1:19" ht="18.75" customHeight="1">
      <c r="A309" s="325">
        <f>$A$6</f>
        <v>0</v>
      </c>
      <c r="B309" s="325"/>
      <c r="C309" s="194">
        <f>$C$6</f>
        <v>0</v>
      </c>
      <c r="D309" s="204"/>
      <c r="E309" s="9"/>
      <c r="F309" s="175"/>
      <c r="G309" s="9" t="s">
        <v>37</v>
      </c>
      <c r="H309" s="181">
        <f>$H$6</f>
      </c>
      <c r="I309" s="9" t="s">
        <v>38</v>
      </c>
      <c r="J309" s="203" t="str">
        <f>_xlfn.IFERROR(F309*H309,"0")</f>
        <v>0</v>
      </c>
      <c r="K309" s="9" t="s">
        <v>37</v>
      </c>
      <c r="L309" s="191">
        <f>$L$6</f>
        <v>0</v>
      </c>
      <c r="M309" s="9" t="s">
        <v>28</v>
      </c>
      <c r="N309" s="166">
        <f>+J309*L309/12</f>
        <v>0</v>
      </c>
      <c r="O309" s="9" t="s">
        <v>37</v>
      </c>
      <c r="P309" s="193">
        <f>$P$6</f>
        <v>1</v>
      </c>
      <c r="Q309" s="9" t="s">
        <v>38</v>
      </c>
      <c r="R309" s="166">
        <f>+N309*P309</f>
        <v>0</v>
      </c>
      <c r="S309" s="165">
        <f>+N309-D309</f>
        <v>0</v>
      </c>
    </row>
    <row r="310" ht="11.25" thickBot="1"/>
    <row r="311" spans="17:19" ht="18.75" customHeight="1" thickBot="1">
      <c r="Q311" s="168" t="s">
        <v>41</v>
      </c>
      <c r="R311" s="167">
        <f>+R308+R309</f>
        <v>0</v>
      </c>
      <c r="S311" s="8"/>
    </row>
    <row r="312" s="33" customFormat="1" ht="10.5">
      <c r="C312" s="187"/>
    </row>
    <row r="313" spans="3:18" s="33" customFormat="1" ht="18.75" customHeight="1">
      <c r="C313" s="187"/>
      <c r="Q313" s="34"/>
      <c r="R313" s="35"/>
    </row>
    <row r="314" s="36" customFormat="1" ht="14.25">
      <c r="C314" s="186"/>
    </row>
    <row r="315" s="33" customFormat="1" ht="10.5">
      <c r="C315" s="187"/>
    </row>
    <row r="316" spans="2:3" s="33" customFormat="1" ht="18.75" customHeight="1">
      <c r="B316" s="37"/>
      <c r="C316" s="187"/>
    </row>
    <row r="317" s="38" customFormat="1" ht="10.5">
      <c r="C317" s="188"/>
    </row>
    <row r="318" spans="2:19" s="33" customFormat="1" ht="18.75" customHeight="1">
      <c r="B318" s="39"/>
      <c r="C318" s="189"/>
      <c r="D318" s="41"/>
      <c r="E318" s="34"/>
      <c r="F318" s="35"/>
      <c r="G318" s="34"/>
      <c r="H318" s="39"/>
      <c r="I318" s="34"/>
      <c r="J318" s="35"/>
      <c r="K318" s="34"/>
      <c r="L318" s="39"/>
      <c r="M318" s="34"/>
      <c r="N318" s="42"/>
      <c r="O318" s="34"/>
      <c r="P318" s="39"/>
      <c r="Q318" s="34"/>
      <c r="R318" s="42"/>
      <c r="S318" s="35"/>
    </row>
    <row r="319" spans="2:19" s="33" customFormat="1" ht="18.75" customHeight="1">
      <c r="B319" s="39"/>
      <c r="C319" s="189"/>
      <c r="D319" s="41"/>
      <c r="E319" s="34"/>
      <c r="F319" s="35"/>
      <c r="G319" s="34"/>
      <c r="H319" s="39"/>
      <c r="I319" s="34"/>
      <c r="J319" s="35"/>
      <c r="K319" s="34"/>
      <c r="L319" s="39"/>
      <c r="M319" s="34"/>
      <c r="N319" s="42"/>
      <c r="O319" s="34"/>
      <c r="P319" s="39"/>
      <c r="Q319" s="34"/>
      <c r="R319" s="42"/>
      <c r="S319" s="35"/>
    </row>
    <row r="320" s="33" customFormat="1" ht="10.5">
      <c r="C320" s="187"/>
    </row>
    <row r="321" spans="3:18" s="33" customFormat="1" ht="18.75" customHeight="1">
      <c r="C321" s="187"/>
      <c r="Q321" s="34"/>
      <c r="R321" s="35"/>
    </row>
    <row r="322" spans="2:3" s="33" customFormat="1" ht="18.75" customHeight="1">
      <c r="B322" s="37"/>
      <c r="C322" s="187"/>
    </row>
    <row r="323" s="38" customFormat="1" ht="10.5">
      <c r="C323" s="188"/>
    </row>
    <row r="324" spans="2:19" s="33" customFormat="1" ht="18.75" customHeight="1">
      <c r="B324" s="39"/>
      <c r="C324" s="189"/>
      <c r="D324" s="41"/>
      <c r="E324" s="34"/>
      <c r="F324" s="35"/>
      <c r="G324" s="34"/>
      <c r="H324" s="39"/>
      <c r="I324" s="34"/>
      <c r="J324" s="35"/>
      <c r="K324" s="34"/>
      <c r="L324" s="39"/>
      <c r="M324" s="34"/>
      <c r="N324" s="42"/>
      <c r="O324" s="34"/>
      <c r="P324" s="39"/>
      <c r="Q324" s="34"/>
      <c r="R324" s="42"/>
      <c r="S324" s="35"/>
    </row>
    <row r="325" spans="2:19" s="33" customFormat="1" ht="18.75" customHeight="1">
      <c r="B325" s="39"/>
      <c r="C325" s="189"/>
      <c r="D325" s="41"/>
      <c r="E325" s="34"/>
      <c r="F325" s="35"/>
      <c r="G325" s="34"/>
      <c r="H325" s="39"/>
      <c r="I325" s="34"/>
      <c r="J325" s="35"/>
      <c r="K325" s="34"/>
      <c r="L325" s="39"/>
      <c r="M325" s="34"/>
      <c r="N325" s="42"/>
      <c r="O325" s="34"/>
      <c r="P325" s="39"/>
      <c r="Q325" s="34"/>
      <c r="R325" s="42"/>
      <c r="S325" s="35"/>
    </row>
    <row r="326" s="33" customFormat="1" ht="10.5">
      <c r="C326" s="187"/>
    </row>
    <row r="327" spans="3:18" s="33" customFormat="1" ht="18.75" customHeight="1">
      <c r="C327" s="187"/>
      <c r="Q327" s="34"/>
      <c r="R327" s="35"/>
    </row>
    <row r="328" spans="2:3" s="33" customFormat="1" ht="18.75" customHeight="1">
      <c r="B328" s="37"/>
      <c r="C328" s="187"/>
    </row>
    <row r="329" s="38" customFormat="1" ht="10.5">
      <c r="C329" s="188"/>
    </row>
    <row r="330" spans="2:19" s="33" customFormat="1" ht="18.75" customHeight="1">
      <c r="B330" s="39"/>
      <c r="C330" s="189"/>
      <c r="D330" s="41"/>
      <c r="E330" s="34"/>
      <c r="F330" s="35"/>
      <c r="G330" s="34"/>
      <c r="H330" s="39"/>
      <c r="I330" s="34"/>
      <c r="J330" s="35"/>
      <c r="K330" s="34"/>
      <c r="L330" s="39"/>
      <c r="M330" s="34"/>
      <c r="N330" s="42"/>
      <c r="O330" s="34"/>
      <c r="P330" s="39"/>
      <c r="Q330" s="34"/>
      <c r="R330" s="42"/>
      <c r="S330" s="35"/>
    </row>
    <row r="331" spans="2:19" s="33" customFormat="1" ht="18.75" customHeight="1">
      <c r="B331" s="39"/>
      <c r="C331" s="189"/>
      <c r="D331" s="41"/>
      <c r="E331" s="34"/>
      <c r="F331" s="35"/>
      <c r="G331" s="34"/>
      <c r="H331" s="39"/>
      <c r="I331" s="34"/>
      <c r="J331" s="35"/>
      <c r="K331" s="34"/>
      <c r="L331" s="39"/>
      <c r="M331" s="34"/>
      <c r="N331" s="42"/>
      <c r="O331" s="34"/>
      <c r="P331" s="39"/>
      <c r="Q331" s="34"/>
      <c r="R331" s="42"/>
      <c r="S331" s="35"/>
    </row>
    <row r="332" s="33" customFormat="1" ht="10.5">
      <c r="C332" s="187"/>
    </row>
    <row r="333" spans="3:18" s="33" customFormat="1" ht="18.75" customHeight="1">
      <c r="C333" s="187"/>
      <c r="Q333" s="34"/>
      <c r="R333" s="35"/>
    </row>
    <row r="334" spans="2:3" s="33" customFormat="1" ht="18.75" customHeight="1">
      <c r="B334" s="37"/>
      <c r="C334" s="187"/>
    </row>
    <row r="335" s="38" customFormat="1" ht="10.5">
      <c r="C335" s="188"/>
    </row>
    <row r="336" spans="2:19" s="33" customFormat="1" ht="18.75" customHeight="1">
      <c r="B336" s="39"/>
      <c r="C336" s="189"/>
      <c r="D336" s="41"/>
      <c r="E336" s="34"/>
      <c r="F336" s="35"/>
      <c r="G336" s="34"/>
      <c r="H336" s="39"/>
      <c r="I336" s="34"/>
      <c r="J336" s="35"/>
      <c r="K336" s="34"/>
      <c r="L336" s="39"/>
      <c r="M336" s="34"/>
      <c r="N336" s="42"/>
      <c r="O336" s="34"/>
      <c r="P336" s="39"/>
      <c r="Q336" s="34"/>
      <c r="R336" s="42"/>
      <c r="S336" s="35"/>
    </row>
    <row r="337" spans="2:19" s="33" customFormat="1" ht="18.75" customHeight="1">
      <c r="B337" s="39"/>
      <c r="C337" s="189"/>
      <c r="D337" s="41"/>
      <c r="E337" s="34"/>
      <c r="F337" s="35"/>
      <c r="G337" s="34"/>
      <c r="H337" s="39"/>
      <c r="I337" s="34"/>
      <c r="J337" s="35"/>
      <c r="K337" s="34"/>
      <c r="L337" s="39"/>
      <c r="M337" s="34"/>
      <c r="N337" s="42"/>
      <c r="O337" s="34"/>
      <c r="P337" s="39"/>
      <c r="Q337" s="34"/>
      <c r="R337" s="42"/>
      <c r="S337" s="35"/>
    </row>
    <row r="338" s="33" customFormat="1" ht="10.5">
      <c r="C338" s="187"/>
    </row>
    <row r="339" spans="3:18" s="33" customFormat="1" ht="18.75" customHeight="1">
      <c r="C339" s="187"/>
      <c r="Q339" s="34"/>
      <c r="R339" s="35"/>
    </row>
    <row r="340" s="36" customFormat="1" ht="14.25">
      <c r="C340" s="186"/>
    </row>
    <row r="341" s="33" customFormat="1" ht="10.5">
      <c r="C341" s="187"/>
    </row>
    <row r="342" spans="2:3" s="33" customFormat="1" ht="18.75" customHeight="1">
      <c r="B342" s="37"/>
      <c r="C342" s="187"/>
    </row>
    <row r="343" s="38" customFormat="1" ht="10.5">
      <c r="C343" s="188"/>
    </row>
    <row r="344" spans="2:19" s="33" customFormat="1" ht="18.75" customHeight="1">
      <c r="B344" s="39"/>
      <c r="C344" s="189"/>
      <c r="D344" s="41"/>
      <c r="E344" s="34"/>
      <c r="F344" s="35"/>
      <c r="G344" s="34"/>
      <c r="H344" s="39"/>
      <c r="I344" s="34"/>
      <c r="J344" s="35"/>
      <c r="K344" s="34"/>
      <c r="L344" s="39"/>
      <c r="M344" s="34"/>
      <c r="N344" s="42"/>
      <c r="O344" s="34"/>
      <c r="P344" s="39"/>
      <c r="Q344" s="34"/>
      <c r="R344" s="42"/>
      <c r="S344" s="35"/>
    </row>
    <row r="345" spans="2:19" s="33" customFormat="1" ht="18.75" customHeight="1">
      <c r="B345" s="39"/>
      <c r="C345" s="189"/>
      <c r="D345" s="41"/>
      <c r="E345" s="34"/>
      <c r="F345" s="35"/>
      <c r="G345" s="34"/>
      <c r="H345" s="39"/>
      <c r="I345" s="34"/>
      <c r="J345" s="35"/>
      <c r="K345" s="34"/>
      <c r="L345" s="39"/>
      <c r="M345" s="34"/>
      <c r="N345" s="42"/>
      <c r="O345" s="34"/>
      <c r="P345" s="39"/>
      <c r="Q345" s="34"/>
      <c r="R345" s="42"/>
      <c r="S345" s="35"/>
    </row>
    <row r="346" s="33" customFormat="1" ht="10.5">
      <c r="C346" s="187"/>
    </row>
    <row r="347" spans="3:18" s="33" customFormat="1" ht="18.75" customHeight="1">
      <c r="C347" s="187"/>
      <c r="Q347" s="34"/>
      <c r="R347" s="35"/>
    </row>
    <row r="348" spans="2:3" s="33" customFormat="1" ht="18.75" customHeight="1">
      <c r="B348" s="37"/>
      <c r="C348" s="187"/>
    </row>
    <row r="349" s="38" customFormat="1" ht="10.5">
      <c r="C349" s="188"/>
    </row>
    <row r="350" spans="2:19" s="33" customFormat="1" ht="18.75" customHeight="1">
      <c r="B350" s="39"/>
      <c r="C350" s="189"/>
      <c r="D350" s="41"/>
      <c r="E350" s="34"/>
      <c r="F350" s="35"/>
      <c r="G350" s="34"/>
      <c r="H350" s="39"/>
      <c r="I350" s="34"/>
      <c r="J350" s="35"/>
      <c r="K350" s="34"/>
      <c r="L350" s="39"/>
      <c r="M350" s="34"/>
      <c r="N350" s="42"/>
      <c r="O350" s="34"/>
      <c r="P350" s="39"/>
      <c r="Q350" s="34"/>
      <c r="R350" s="42"/>
      <c r="S350" s="35"/>
    </row>
    <row r="351" spans="2:19" s="33" customFormat="1" ht="18.75" customHeight="1">
      <c r="B351" s="39"/>
      <c r="C351" s="189"/>
      <c r="D351" s="41"/>
      <c r="E351" s="34"/>
      <c r="F351" s="35"/>
      <c r="G351" s="34"/>
      <c r="H351" s="39"/>
      <c r="I351" s="34"/>
      <c r="J351" s="35"/>
      <c r="K351" s="34"/>
      <c r="L351" s="39"/>
      <c r="M351" s="34"/>
      <c r="N351" s="42"/>
      <c r="O351" s="34"/>
      <c r="P351" s="39"/>
      <c r="Q351" s="34"/>
      <c r="R351" s="42"/>
      <c r="S351" s="35"/>
    </row>
    <row r="352" s="33" customFormat="1" ht="10.5">
      <c r="C352" s="187"/>
    </row>
    <row r="353" spans="3:18" s="33" customFormat="1" ht="18.75" customHeight="1">
      <c r="C353" s="187"/>
      <c r="Q353" s="34"/>
      <c r="R353" s="35"/>
    </row>
    <row r="354" spans="2:3" s="33" customFormat="1" ht="18.75" customHeight="1">
      <c r="B354" s="37"/>
      <c r="C354" s="187"/>
    </row>
    <row r="355" s="38" customFormat="1" ht="10.5">
      <c r="C355" s="188"/>
    </row>
    <row r="356" spans="2:19" s="33" customFormat="1" ht="18.75" customHeight="1">
      <c r="B356" s="39"/>
      <c r="C356" s="189"/>
      <c r="D356" s="41"/>
      <c r="E356" s="34"/>
      <c r="F356" s="35"/>
      <c r="G356" s="34"/>
      <c r="H356" s="39"/>
      <c r="I356" s="34"/>
      <c r="J356" s="35"/>
      <c r="K356" s="34"/>
      <c r="L356" s="39"/>
      <c r="M356" s="34"/>
      <c r="N356" s="42"/>
      <c r="O356" s="34"/>
      <c r="P356" s="39"/>
      <c r="Q356" s="34"/>
      <c r="R356" s="42"/>
      <c r="S356" s="35"/>
    </row>
    <row r="357" spans="2:19" s="33" customFormat="1" ht="18.75" customHeight="1">
      <c r="B357" s="39"/>
      <c r="C357" s="189"/>
      <c r="D357" s="41"/>
      <c r="E357" s="34"/>
      <c r="F357" s="35"/>
      <c r="G357" s="34"/>
      <c r="H357" s="39"/>
      <c r="I357" s="34"/>
      <c r="J357" s="35"/>
      <c r="K357" s="34"/>
      <c r="L357" s="39"/>
      <c r="M357" s="34"/>
      <c r="N357" s="42"/>
      <c r="O357" s="34"/>
      <c r="P357" s="39"/>
      <c r="Q357" s="34"/>
      <c r="R357" s="42"/>
      <c r="S357" s="35"/>
    </row>
    <row r="358" s="33" customFormat="1" ht="10.5">
      <c r="C358" s="187"/>
    </row>
    <row r="359" spans="3:18" s="33" customFormat="1" ht="18.75" customHeight="1">
      <c r="C359" s="187"/>
      <c r="Q359" s="34"/>
      <c r="R359" s="35"/>
    </row>
    <row r="360" spans="2:3" s="33" customFormat="1" ht="18.75" customHeight="1">
      <c r="B360" s="37"/>
      <c r="C360" s="187"/>
    </row>
    <row r="361" s="38" customFormat="1" ht="10.5">
      <c r="C361" s="188"/>
    </row>
    <row r="362" spans="2:19" s="33" customFormat="1" ht="18.75" customHeight="1">
      <c r="B362" s="39"/>
      <c r="C362" s="189"/>
      <c r="D362" s="41"/>
      <c r="E362" s="34"/>
      <c r="F362" s="35"/>
      <c r="G362" s="34"/>
      <c r="H362" s="39"/>
      <c r="I362" s="34"/>
      <c r="J362" s="35"/>
      <c r="K362" s="34"/>
      <c r="L362" s="39"/>
      <c r="M362" s="34"/>
      <c r="N362" s="42"/>
      <c r="O362" s="34"/>
      <c r="P362" s="39"/>
      <c r="Q362" s="34"/>
      <c r="R362" s="42"/>
      <c r="S362" s="35"/>
    </row>
    <row r="363" spans="2:19" s="33" customFormat="1" ht="18.75" customHeight="1">
      <c r="B363" s="39"/>
      <c r="C363" s="189"/>
      <c r="D363" s="41"/>
      <c r="E363" s="34"/>
      <c r="F363" s="35"/>
      <c r="G363" s="34"/>
      <c r="H363" s="39"/>
      <c r="I363" s="34"/>
      <c r="J363" s="35"/>
      <c r="K363" s="34"/>
      <c r="L363" s="39"/>
      <c r="M363" s="34"/>
      <c r="N363" s="42"/>
      <c r="O363" s="34"/>
      <c r="P363" s="39"/>
      <c r="Q363" s="34"/>
      <c r="R363" s="42"/>
      <c r="S363" s="35"/>
    </row>
    <row r="364" s="33" customFormat="1" ht="10.5">
      <c r="C364" s="187"/>
    </row>
    <row r="365" spans="3:18" s="33" customFormat="1" ht="18.75" customHeight="1">
      <c r="C365" s="187"/>
      <c r="Q365" s="34"/>
      <c r="R365" s="35"/>
    </row>
    <row r="366" s="36" customFormat="1" ht="14.25">
      <c r="C366" s="186"/>
    </row>
    <row r="367" s="33" customFormat="1" ht="10.5">
      <c r="C367" s="187"/>
    </row>
    <row r="368" spans="2:3" s="33" customFormat="1" ht="18.75" customHeight="1">
      <c r="B368" s="37"/>
      <c r="C368" s="187"/>
    </row>
    <row r="369" s="38" customFormat="1" ht="10.5">
      <c r="C369" s="188"/>
    </row>
    <row r="370" spans="2:19" s="33" customFormat="1" ht="18.75" customHeight="1">
      <c r="B370" s="39"/>
      <c r="C370" s="189"/>
      <c r="D370" s="41"/>
      <c r="E370" s="34"/>
      <c r="F370" s="35"/>
      <c r="G370" s="34"/>
      <c r="H370" s="39"/>
      <c r="I370" s="34"/>
      <c r="J370" s="35"/>
      <c r="K370" s="34"/>
      <c r="L370" s="39"/>
      <c r="M370" s="34"/>
      <c r="N370" s="42"/>
      <c r="O370" s="34"/>
      <c r="P370" s="39"/>
      <c r="Q370" s="34"/>
      <c r="R370" s="42"/>
      <c r="S370" s="35"/>
    </row>
    <row r="371" spans="2:19" s="33" customFormat="1" ht="18.75" customHeight="1">
      <c r="B371" s="39"/>
      <c r="C371" s="189"/>
      <c r="D371" s="41"/>
      <c r="E371" s="34"/>
      <c r="F371" s="35"/>
      <c r="G371" s="34"/>
      <c r="H371" s="39"/>
      <c r="I371" s="34"/>
      <c r="J371" s="35"/>
      <c r="K371" s="34"/>
      <c r="L371" s="39"/>
      <c r="M371" s="34"/>
      <c r="N371" s="42"/>
      <c r="O371" s="34"/>
      <c r="P371" s="39"/>
      <c r="Q371" s="34"/>
      <c r="R371" s="42"/>
      <c r="S371" s="35"/>
    </row>
    <row r="372" s="33" customFormat="1" ht="10.5">
      <c r="C372" s="187"/>
    </row>
    <row r="373" spans="3:18" s="33" customFormat="1" ht="18.75" customHeight="1">
      <c r="C373" s="187"/>
      <c r="Q373" s="34"/>
      <c r="R373" s="35"/>
    </row>
    <row r="374" spans="2:3" s="33" customFormat="1" ht="18.75" customHeight="1">
      <c r="B374" s="37"/>
      <c r="C374" s="187"/>
    </row>
    <row r="375" s="38" customFormat="1" ht="10.5">
      <c r="C375" s="188"/>
    </row>
    <row r="376" spans="2:19" s="33" customFormat="1" ht="18.75" customHeight="1">
      <c r="B376" s="39"/>
      <c r="C376" s="189"/>
      <c r="D376" s="41"/>
      <c r="E376" s="34"/>
      <c r="F376" s="35"/>
      <c r="G376" s="34"/>
      <c r="H376" s="39"/>
      <c r="I376" s="34"/>
      <c r="J376" s="35"/>
      <c r="K376" s="34"/>
      <c r="L376" s="39"/>
      <c r="M376" s="34"/>
      <c r="N376" s="42"/>
      <c r="O376" s="34"/>
      <c r="P376" s="39"/>
      <c r="Q376" s="34"/>
      <c r="R376" s="42"/>
      <c r="S376" s="35"/>
    </row>
    <row r="377" spans="2:19" s="33" customFormat="1" ht="18.75" customHeight="1">
      <c r="B377" s="39"/>
      <c r="C377" s="189"/>
      <c r="D377" s="41"/>
      <c r="E377" s="34"/>
      <c r="F377" s="35"/>
      <c r="G377" s="34"/>
      <c r="H377" s="39"/>
      <c r="I377" s="34"/>
      <c r="J377" s="35"/>
      <c r="K377" s="34"/>
      <c r="L377" s="39"/>
      <c r="M377" s="34"/>
      <c r="N377" s="42"/>
      <c r="O377" s="34"/>
      <c r="P377" s="39"/>
      <c r="Q377" s="34"/>
      <c r="R377" s="42"/>
      <c r="S377" s="35"/>
    </row>
    <row r="378" s="33" customFormat="1" ht="10.5">
      <c r="C378" s="187"/>
    </row>
    <row r="379" spans="3:18" s="33" customFormat="1" ht="18.75" customHeight="1">
      <c r="C379" s="187"/>
      <c r="Q379" s="34"/>
      <c r="R379" s="35"/>
    </row>
    <row r="380" spans="2:3" s="33" customFormat="1" ht="18.75" customHeight="1">
      <c r="B380" s="37"/>
      <c r="C380" s="187"/>
    </row>
    <row r="381" s="38" customFormat="1" ht="10.5">
      <c r="C381" s="188"/>
    </row>
    <row r="382" spans="2:19" s="33" customFormat="1" ht="18.75" customHeight="1">
      <c r="B382" s="39"/>
      <c r="C382" s="189"/>
      <c r="D382" s="41"/>
      <c r="E382" s="34"/>
      <c r="F382" s="35"/>
      <c r="G382" s="34"/>
      <c r="H382" s="39"/>
      <c r="I382" s="34"/>
      <c r="J382" s="35"/>
      <c r="K382" s="34"/>
      <c r="L382" s="39"/>
      <c r="M382" s="34"/>
      <c r="N382" s="42"/>
      <c r="O382" s="34"/>
      <c r="P382" s="39"/>
      <c r="Q382" s="34"/>
      <c r="R382" s="42"/>
      <c r="S382" s="35"/>
    </row>
    <row r="383" spans="2:19" s="33" customFormat="1" ht="18.75" customHeight="1">
      <c r="B383" s="39"/>
      <c r="C383" s="189"/>
      <c r="D383" s="41"/>
      <c r="E383" s="34"/>
      <c r="F383" s="35"/>
      <c r="G383" s="34"/>
      <c r="H383" s="39"/>
      <c r="I383" s="34"/>
      <c r="J383" s="35"/>
      <c r="K383" s="34"/>
      <c r="L383" s="39"/>
      <c r="M383" s="34"/>
      <c r="N383" s="42"/>
      <c r="O383" s="34"/>
      <c r="P383" s="39"/>
      <c r="Q383" s="34"/>
      <c r="R383" s="42"/>
      <c r="S383" s="35"/>
    </row>
    <row r="384" s="33" customFormat="1" ht="10.5">
      <c r="C384" s="187"/>
    </row>
    <row r="385" spans="3:18" s="33" customFormat="1" ht="18.75" customHeight="1">
      <c r="C385" s="187"/>
      <c r="Q385" s="34"/>
      <c r="R385" s="35"/>
    </row>
    <row r="386" spans="2:3" s="33" customFormat="1" ht="18.75" customHeight="1">
      <c r="B386" s="37"/>
      <c r="C386" s="187"/>
    </row>
    <row r="387" s="38" customFormat="1" ht="10.5">
      <c r="C387" s="188"/>
    </row>
    <row r="388" spans="2:19" s="33" customFormat="1" ht="18.75" customHeight="1">
      <c r="B388" s="39"/>
      <c r="C388" s="189"/>
      <c r="D388" s="41"/>
      <c r="E388" s="34"/>
      <c r="F388" s="35"/>
      <c r="G388" s="34"/>
      <c r="H388" s="39"/>
      <c r="I388" s="34"/>
      <c r="J388" s="35"/>
      <c r="K388" s="34"/>
      <c r="L388" s="39"/>
      <c r="M388" s="34"/>
      <c r="N388" s="42"/>
      <c r="O388" s="34"/>
      <c r="P388" s="39"/>
      <c r="Q388" s="34"/>
      <c r="R388" s="42"/>
      <c r="S388" s="35"/>
    </row>
    <row r="389" spans="2:19" s="33" customFormat="1" ht="18.75" customHeight="1">
      <c r="B389" s="39"/>
      <c r="C389" s="189"/>
      <c r="D389" s="41"/>
      <c r="E389" s="34"/>
      <c r="F389" s="35"/>
      <c r="G389" s="34"/>
      <c r="H389" s="39"/>
      <c r="I389" s="34"/>
      <c r="J389" s="35"/>
      <c r="K389" s="34"/>
      <c r="L389" s="39"/>
      <c r="M389" s="34"/>
      <c r="N389" s="42"/>
      <c r="O389" s="34"/>
      <c r="P389" s="39"/>
      <c r="Q389" s="34"/>
      <c r="R389" s="42"/>
      <c r="S389" s="35"/>
    </row>
    <row r="390" s="33" customFormat="1" ht="10.5">
      <c r="C390" s="187"/>
    </row>
    <row r="391" spans="3:18" s="33" customFormat="1" ht="18.75" customHeight="1">
      <c r="C391" s="187"/>
      <c r="Q391" s="34"/>
      <c r="R391" s="35"/>
    </row>
    <row r="392" s="36" customFormat="1" ht="14.25">
      <c r="C392" s="186"/>
    </row>
    <row r="393" s="33" customFormat="1" ht="10.5">
      <c r="C393" s="187"/>
    </row>
    <row r="394" spans="2:3" s="33" customFormat="1" ht="18.75" customHeight="1">
      <c r="B394" s="37"/>
      <c r="C394" s="187"/>
    </row>
    <row r="395" s="38" customFormat="1" ht="10.5">
      <c r="C395" s="188"/>
    </row>
    <row r="396" spans="2:19" s="33" customFormat="1" ht="18.75" customHeight="1">
      <c r="B396" s="39"/>
      <c r="C396" s="189"/>
      <c r="D396" s="41"/>
      <c r="E396" s="34"/>
      <c r="F396" s="35"/>
      <c r="G396" s="34"/>
      <c r="H396" s="39"/>
      <c r="I396" s="34"/>
      <c r="J396" s="35"/>
      <c r="K396" s="34"/>
      <c r="L396" s="39"/>
      <c r="M396" s="34"/>
      <c r="N396" s="42"/>
      <c r="O396" s="34"/>
      <c r="P396" s="39"/>
      <c r="Q396" s="34"/>
      <c r="R396" s="42"/>
      <c r="S396" s="35"/>
    </row>
    <row r="397" spans="2:19" s="33" customFormat="1" ht="18.75" customHeight="1">
      <c r="B397" s="39"/>
      <c r="C397" s="189"/>
      <c r="D397" s="41"/>
      <c r="E397" s="34"/>
      <c r="F397" s="35"/>
      <c r="G397" s="34"/>
      <c r="H397" s="39"/>
      <c r="I397" s="34"/>
      <c r="J397" s="35"/>
      <c r="K397" s="34"/>
      <c r="L397" s="39"/>
      <c r="M397" s="34"/>
      <c r="N397" s="42"/>
      <c r="O397" s="34"/>
      <c r="P397" s="39"/>
      <c r="Q397" s="34"/>
      <c r="R397" s="42"/>
      <c r="S397" s="35"/>
    </row>
    <row r="398" s="33" customFormat="1" ht="10.5">
      <c r="C398" s="187"/>
    </row>
    <row r="399" spans="3:18" s="33" customFormat="1" ht="18.75" customHeight="1">
      <c r="C399" s="187"/>
      <c r="Q399" s="34"/>
      <c r="R399" s="35"/>
    </row>
    <row r="400" spans="2:3" s="33" customFormat="1" ht="18.75" customHeight="1">
      <c r="B400" s="37"/>
      <c r="C400" s="187"/>
    </row>
    <row r="401" s="38" customFormat="1" ht="10.5">
      <c r="C401" s="188"/>
    </row>
    <row r="402" spans="2:19" s="33" customFormat="1" ht="18.75" customHeight="1">
      <c r="B402" s="39"/>
      <c r="C402" s="189"/>
      <c r="D402" s="41"/>
      <c r="E402" s="34"/>
      <c r="F402" s="35"/>
      <c r="G402" s="34"/>
      <c r="H402" s="39"/>
      <c r="I402" s="34"/>
      <c r="J402" s="35"/>
      <c r="K402" s="34"/>
      <c r="L402" s="39"/>
      <c r="M402" s="34"/>
      <c r="N402" s="42"/>
      <c r="O402" s="34"/>
      <c r="P402" s="39"/>
      <c r="Q402" s="34"/>
      <c r="R402" s="42"/>
      <c r="S402" s="35"/>
    </row>
    <row r="403" spans="2:19" s="33" customFormat="1" ht="18.75" customHeight="1">
      <c r="B403" s="39"/>
      <c r="C403" s="189"/>
      <c r="D403" s="41"/>
      <c r="E403" s="34"/>
      <c r="F403" s="35"/>
      <c r="G403" s="34"/>
      <c r="H403" s="39"/>
      <c r="I403" s="34"/>
      <c r="J403" s="35"/>
      <c r="K403" s="34"/>
      <c r="L403" s="39"/>
      <c r="M403" s="34"/>
      <c r="N403" s="42"/>
      <c r="O403" s="34"/>
      <c r="P403" s="39"/>
      <c r="Q403" s="34"/>
      <c r="R403" s="42"/>
      <c r="S403" s="35"/>
    </row>
    <row r="404" s="33" customFormat="1" ht="10.5">
      <c r="C404" s="187"/>
    </row>
    <row r="405" spans="3:18" s="33" customFormat="1" ht="18.75" customHeight="1">
      <c r="C405" s="187"/>
      <c r="Q405" s="34"/>
      <c r="R405" s="35"/>
    </row>
    <row r="406" spans="2:3" s="33" customFormat="1" ht="18.75" customHeight="1">
      <c r="B406" s="37"/>
      <c r="C406" s="187"/>
    </row>
    <row r="407" s="38" customFormat="1" ht="10.5">
      <c r="C407" s="188"/>
    </row>
    <row r="408" spans="2:19" s="33" customFormat="1" ht="18.75" customHeight="1">
      <c r="B408" s="39"/>
      <c r="C408" s="189"/>
      <c r="D408" s="41"/>
      <c r="E408" s="34"/>
      <c r="F408" s="35"/>
      <c r="G408" s="34"/>
      <c r="H408" s="39"/>
      <c r="I408" s="34"/>
      <c r="J408" s="35"/>
      <c r="K408" s="34"/>
      <c r="L408" s="39"/>
      <c r="M408" s="34"/>
      <c r="N408" s="42"/>
      <c r="O408" s="34"/>
      <c r="P408" s="39"/>
      <c r="Q408" s="34"/>
      <c r="R408" s="42"/>
      <c r="S408" s="35"/>
    </row>
    <row r="409" spans="2:19" s="33" customFormat="1" ht="18.75" customHeight="1">
      <c r="B409" s="39"/>
      <c r="C409" s="189"/>
      <c r="D409" s="41"/>
      <c r="E409" s="34"/>
      <c r="F409" s="35"/>
      <c r="G409" s="34"/>
      <c r="H409" s="39"/>
      <c r="I409" s="34"/>
      <c r="J409" s="35"/>
      <c r="K409" s="34"/>
      <c r="L409" s="39"/>
      <c r="M409" s="34"/>
      <c r="N409" s="42"/>
      <c r="O409" s="34"/>
      <c r="P409" s="39"/>
      <c r="Q409" s="34"/>
      <c r="R409" s="42"/>
      <c r="S409" s="35"/>
    </row>
    <row r="410" s="33" customFormat="1" ht="10.5">
      <c r="C410" s="187"/>
    </row>
    <row r="411" spans="3:18" s="33" customFormat="1" ht="18.75" customHeight="1">
      <c r="C411" s="187"/>
      <c r="Q411" s="34"/>
      <c r="R411" s="35"/>
    </row>
    <row r="412" spans="2:3" s="33" customFormat="1" ht="18.75" customHeight="1">
      <c r="B412" s="37"/>
      <c r="C412" s="187"/>
    </row>
    <row r="413" s="38" customFormat="1" ht="10.5">
      <c r="C413" s="188"/>
    </row>
    <row r="414" spans="2:19" s="33" customFormat="1" ht="18.75" customHeight="1">
      <c r="B414" s="39"/>
      <c r="C414" s="189"/>
      <c r="D414" s="41"/>
      <c r="E414" s="34"/>
      <c r="F414" s="35"/>
      <c r="G414" s="34"/>
      <c r="H414" s="39"/>
      <c r="I414" s="34"/>
      <c r="J414" s="35"/>
      <c r="K414" s="34"/>
      <c r="L414" s="39"/>
      <c r="M414" s="34"/>
      <c r="N414" s="42"/>
      <c r="O414" s="34"/>
      <c r="P414" s="39"/>
      <c r="Q414" s="34"/>
      <c r="R414" s="42"/>
      <c r="S414" s="35"/>
    </row>
    <row r="415" spans="2:19" s="33" customFormat="1" ht="18.75" customHeight="1">
      <c r="B415" s="39"/>
      <c r="C415" s="189"/>
      <c r="D415" s="41"/>
      <c r="E415" s="34"/>
      <c r="F415" s="35"/>
      <c r="G415" s="34"/>
      <c r="H415" s="39"/>
      <c r="I415" s="34"/>
      <c r="J415" s="35"/>
      <c r="K415" s="34"/>
      <c r="L415" s="39"/>
      <c r="M415" s="34"/>
      <c r="N415" s="42"/>
      <c r="O415" s="34"/>
      <c r="P415" s="39"/>
      <c r="Q415" s="34"/>
      <c r="R415" s="42"/>
      <c r="S415" s="35"/>
    </row>
    <row r="416" s="33" customFormat="1" ht="10.5">
      <c r="C416" s="187"/>
    </row>
    <row r="417" spans="3:18" s="33" customFormat="1" ht="18.75" customHeight="1">
      <c r="C417" s="187"/>
      <c r="Q417" s="34"/>
      <c r="R417" s="35"/>
    </row>
    <row r="418" s="36" customFormat="1" ht="14.25">
      <c r="C418" s="186"/>
    </row>
    <row r="419" s="33" customFormat="1" ht="10.5">
      <c r="C419" s="187"/>
    </row>
    <row r="420" spans="2:3" s="33" customFormat="1" ht="18.75" customHeight="1">
      <c r="B420" s="37"/>
      <c r="C420" s="187"/>
    </row>
    <row r="421" s="38" customFormat="1" ht="10.5">
      <c r="C421" s="188"/>
    </row>
    <row r="422" spans="2:19" s="33" customFormat="1" ht="18.75" customHeight="1">
      <c r="B422" s="39"/>
      <c r="C422" s="189"/>
      <c r="D422" s="41"/>
      <c r="E422" s="34"/>
      <c r="F422" s="35"/>
      <c r="G422" s="34"/>
      <c r="H422" s="39"/>
      <c r="I422" s="34"/>
      <c r="J422" s="35"/>
      <c r="K422" s="34"/>
      <c r="L422" s="39"/>
      <c r="M422" s="34"/>
      <c r="N422" s="42"/>
      <c r="O422" s="34"/>
      <c r="P422" s="39"/>
      <c r="Q422" s="34"/>
      <c r="R422" s="42"/>
      <c r="S422" s="35"/>
    </row>
    <row r="423" spans="2:19" s="33" customFormat="1" ht="18.75" customHeight="1">
      <c r="B423" s="39"/>
      <c r="C423" s="189"/>
      <c r="D423" s="41"/>
      <c r="E423" s="34"/>
      <c r="F423" s="35"/>
      <c r="G423" s="34"/>
      <c r="H423" s="39"/>
      <c r="I423" s="34"/>
      <c r="J423" s="35"/>
      <c r="K423" s="34"/>
      <c r="L423" s="39"/>
      <c r="M423" s="34"/>
      <c r="N423" s="42"/>
      <c r="O423" s="34"/>
      <c r="P423" s="39"/>
      <c r="Q423" s="34"/>
      <c r="R423" s="42"/>
      <c r="S423" s="35"/>
    </row>
    <row r="424" s="33" customFormat="1" ht="10.5">
      <c r="C424" s="187"/>
    </row>
    <row r="425" spans="3:18" s="33" customFormat="1" ht="18.75" customHeight="1">
      <c r="C425" s="187"/>
      <c r="Q425" s="34"/>
      <c r="R425" s="35"/>
    </row>
    <row r="426" spans="2:3" s="33" customFormat="1" ht="18.75" customHeight="1">
      <c r="B426" s="37"/>
      <c r="C426" s="187"/>
    </row>
    <row r="427" s="38" customFormat="1" ht="10.5">
      <c r="C427" s="188"/>
    </row>
    <row r="428" spans="2:19" s="33" customFormat="1" ht="18.75" customHeight="1">
      <c r="B428" s="39"/>
      <c r="C428" s="189"/>
      <c r="D428" s="41"/>
      <c r="E428" s="34"/>
      <c r="F428" s="35"/>
      <c r="G428" s="34"/>
      <c r="H428" s="39"/>
      <c r="I428" s="34"/>
      <c r="J428" s="35"/>
      <c r="K428" s="34"/>
      <c r="L428" s="39"/>
      <c r="M428" s="34"/>
      <c r="N428" s="42"/>
      <c r="O428" s="34"/>
      <c r="P428" s="39"/>
      <c r="Q428" s="34"/>
      <c r="R428" s="42"/>
      <c r="S428" s="35"/>
    </row>
    <row r="429" spans="2:19" s="33" customFormat="1" ht="18.75" customHeight="1">
      <c r="B429" s="39"/>
      <c r="C429" s="189"/>
      <c r="D429" s="41"/>
      <c r="E429" s="34"/>
      <c r="F429" s="35"/>
      <c r="G429" s="34"/>
      <c r="H429" s="39"/>
      <c r="I429" s="34"/>
      <c r="J429" s="35"/>
      <c r="K429" s="34"/>
      <c r="L429" s="39"/>
      <c r="M429" s="34"/>
      <c r="N429" s="42"/>
      <c r="O429" s="34"/>
      <c r="P429" s="39"/>
      <c r="Q429" s="34"/>
      <c r="R429" s="42"/>
      <c r="S429" s="35"/>
    </row>
    <row r="430" s="33" customFormat="1" ht="10.5">
      <c r="C430" s="187"/>
    </row>
    <row r="431" spans="3:18" s="33" customFormat="1" ht="18.75" customHeight="1">
      <c r="C431" s="187"/>
      <c r="Q431" s="34"/>
      <c r="R431" s="35"/>
    </row>
    <row r="432" spans="2:3" s="33" customFormat="1" ht="18.75" customHeight="1">
      <c r="B432" s="37"/>
      <c r="C432" s="187"/>
    </row>
    <row r="433" s="38" customFormat="1" ht="10.5">
      <c r="C433" s="188"/>
    </row>
    <row r="434" spans="2:19" s="33" customFormat="1" ht="18.75" customHeight="1">
      <c r="B434" s="39"/>
      <c r="C434" s="189"/>
      <c r="D434" s="41"/>
      <c r="E434" s="34"/>
      <c r="F434" s="35"/>
      <c r="G434" s="34"/>
      <c r="H434" s="39"/>
      <c r="I434" s="34"/>
      <c r="J434" s="35"/>
      <c r="K434" s="34"/>
      <c r="L434" s="39"/>
      <c r="M434" s="34"/>
      <c r="N434" s="42"/>
      <c r="O434" s="34"/>
      <c r="P434" s="39"/>
      <c r="Q434" s="34"/>
      <c r="R434" s="42"/>
      <c r="S434" s="35"/>
    </row>
    <row r="435" spans="2:19" s="33" customFormat="1" ht="18.75" customHeight="1">
      <c r="B435" s="39"/>
      <c r="C435" s="189"/>
      <c r="D435" s="41"/>
      <c r="E435" s="34"/>
      <c r="F435" s="35"/>
      <c r="G435" s="34"/>
      <c r="H435" s="39"/>
      <c r="I435" s="34"/>
      <c r="J435" s="35"/>
      <c r="K435" s="34"/>
      <c r="L435" s="39"/>
      <c r="M435" s="34"/>
      <c r="N435" s="42"/>
      <c r="O435" s="34"/>
      <c r="P435" s="39"/>
      <c r="Q435" s="34"/>
      <c r="R435" s="42"/>
      <c r="S435" s="35"/>
    </row>
    <row r="436" s="33" customFormat="1" ht="10.5">
      <c r="C436" s="187"/>
    </row>
    <row r="437" spans="3:18" s="33" customFormat="1" ht="18.75" customHeight="1">
      <c r="C437" s="187"/>
      <c r="Q437" s="34"/>
      <c r="R437" s="35"/>
    </row>
    <row r="438" spans="2:3" s="33" customFormat="1" ht="18.75" customHeight="1">
      <c r="B438" s="37"/>
      <c r="C438" s="187"/>
    </row>
    <row r="439" s="38" customFormat="1" ht="10.5">
      <c r="C439" s="188"/>
    </row>
    <row r="440" spans="2:19" s="33" customFormat="1" ht="18.75" customHeight="1">
      <c r="B440" s="39"/>
      <c r="C440" s="189"/>
      <c r="D440" s="41"/>
      <c r="E440" s="34"/>
      <c r="F440" s="35"/>
      <c r="G440" s="34"/>
      <c r="H440" s="39"/>
      <c r="I440" s="34"/>
      <c r="J440" s="35"/>
      <c r="K440" s="34"/>
      <c r="L440" s="39"/>
      <c r="M440" s="34"/>
      <c r="N440" s="42"/>
      <c r="O440" s="34"/>
      <c r="P440" s="39"/>
      <c r="Q440" s="34"/>
      <c r="R440" s="42"/>
      <c r="S440" s="35"/>
    </row>
    <row r="441" spans="2:19" s="33" customFormat="1" ht="18.75" customHeight="1">
      <c r="B441" s="39"/>
      <c r="C441" s="189"/>
      <c r="D441" s="41"/>
      <c r="E441" s="34"/>
      <c r="F441" s="35"/>
      <c r="G441" s="34"/>
      <c r="H441" s="39"/>
      <c r="I441" s="34"/>
      <c r="J441" s="35"/>
      <c r="K441" s="34"/>
      <c r="L441" s="39"/>
      <c r="M441" s="34"/>
      <c r="N441" s="42"/>
      <c r="O441" s="34"/>
      <c r="P441" s="39"/>
      <c r="Q441" s="34"/>
      <c r="R441" s="42"/>
      <c r="S441" s="35"/>
    </row>
    <row r="442" s="33" customFormat="1" ht="10.5">
      <c r="C442" s="187"/>
    </row>
    <row r="443" spans="3:18" s="33" customFormat="1" ht="18.75" customHeight="1">
      <c r="C443" s="187"/>
      <c r="Q443" s="34"/>
      <c r="R443" s="35"/>
    </row>
    <row r="444" s="36" customFormat="1" ht="14.25">
      <c r="C444" s="186"/>
    </row>
    <row r="445" s="33" customFormat="1" ht="10.5">
      <c r="C445" s="187"/>
    </row>
    <row r="446" spans="2:3" s="33" customFormat="1" ht="18.75" customHeight="1">
      <c r="B446" s="37"/>
      <c r="C446" s="187"/>
    </row>
    <row r="447" s="38" customFormat="1" ht="10.5">
      <c r="C447" s="188"/>
    </row>
    <row r="448" spans="2:19" s="33" customFormat="1" ht="18.75" customHeight="1">
      <c r="B448" s="39"/>
      <c r="C448" s="189"/>
      <c r="D448" s="41"/>
      <c r="E448" s="34"/>
      <c r="F448" s="35"/>
      <c r="G448" s="34"/>
      <c r="H448" s="39"/>
      <c r="I448" s="34"/>
      <c r="J448" s="35"/>
      <c r="K448" s="34"/>
      <c r="L448" s="39"/>
      <c r="M448" s="34"/>
      <c r="N448" s="42"/>
      <c r="O448" s="34"/>
      <c r="P448" s="39"/>
      <c r="Q448" s="34"/>
      <c r="R448" s="42"/>
      <c r="S448" s="35"/>
    </row>
    <row r="449" spans="2:19" s="33" customFormat="1" ht="18.75" customHeight="1">
      <c r="B449" s="39"/>
      <c r="C449" s="189"/>
      <c r="D449" s="41"/>
      <c r="E449" s="34"/>
      <c r="F449" s="35"/>
      <c r="G449" s="34"/>
      <c r="H449" s="39"/>
      <c r="I449" s="34"/>
      <c r="J449" s="35"/>
      <c r="K449" s="34"/>
      <c r="L449" s="39"/>
      <c r="M449" s="34"/>
      <c r="N449" s="42"/>
      <c r="O449" s="34"/>
      <c r="P449" s="39"/>
      <c r="Q449" s="34"/>
      <c r="R449" s="42"/>
      <c r="S449" s="35"/>
    </row>
    <row r="450" s="33" customFormat="1" ht="10.5">
      <c r="C450" s="187"/>
    </row>
    <row r="451" spans="3:18" s="33" customFormat="1" ht="18.75" customHeight="1">
      <c r="C451" s="187"/>
      <c r="Q451" s="34"/>
      <c r="R451" s="35"/>
    </row>
    <row r="452" spans="2:3" s="33" customFormat="1" ht="18.75" customHeight="1">
      <c r="B452" s="37"/>
      <c r="C452" s="187"/>
    </row>
    <row r="453" s="38" customFormat="1" ht="10.5">
      <c r="C453" s="188"/>
    </row>
    <row r="454" spans="2:19" s="33" customFormat="1" ht="18.75" customHeight="1">
      <c r="B454" s="39"/>
      <c r="C454" s="189"/>
      <c r="D454" s="41"/>
      <c r="E454" s="34"/>
      <c r="F454" s="35"/>
      <c r="G454" s="34"/>
      <c r="H454" s="39"/>
      <c r="I454" s="34"/>
      <c r="J454" s="35"/>
      <c r="K454" s="34"/>
      <c r="L454" s="39"/>
      <c r="M454" s="34"/>
      <c r="N454" s="42"/>
      <c r="O454" s="34"/>
      <c r="P454" s="39"/>
      <c r="Q454" s="34"/>
      <c r="R454" s="42"/>
      <c r="S454" s="35"/>
    </row>
    <row r="455" spans="2:19" s="33" customFormat="1" ht="18.75" customHeight="1">
      <c r="B455" s="39"/>
      <c r="C455" s="189"/>
      <c r="D455" s="41"/>
      <c r="E455" s="34"/>
      <c r="F455" s="35"/>
      <c r="G455" s="34"/>
      <c r="H455" s="39"/>
      <c r="I455" s="34"/>
      <c r="J455" s="35"/>
      <c r="K455" s="34"/>
      <c r="L455" s="39"/>
      <c r="M455" s="34"/>
      <c r="N455" s="42"/>
      <c r="O455" s="34"/>
      <c r="P455" s="39"/>
      <c r="Q455" s="34"/>
      <c r="R455" s="42"/>
      <c r="S455" s="35"/>
    </row>
    <row r="456" s="33" customFormat="1" ht="10.5">
      <c r="C456" s="187"/>
    </row>
    <row r="457" spans="3:18" s="33" customFormat="1" ht="18.75" customHeight="1">
      <c r="C457" s="187"/>
      <c r="Q457" s="34"/>
      <c r="R457" s="35"/>
    </row>
    <row r="458" spans="2:3" s="33" customFormat="1" ht="18.75" customHeight="1">
      <c r="B458" s="37"/>
      <c r="C458" s="187"/>
    </row>
    <row r="459" s="38" customFormat="1" ht="10.5">
      <c r="C459" s="188"/>
    </row>
    <row r="460" spans="2:19" s="33" customFormat="1" ht="18.75" customHeight="1">
      <c r="B460" s="39"/>
      <c r="C460" s="189"/>
      <c r="D460" s="41"/>
      <c r="E460" s="34"/>
      <c r="F460" s="35"/>
      <c r="G460" s="34"/>
      <c r="H460" s="39"/>
      <c r="I460" s="34"/>
      <c r="J460" s="35"/>
      <c r="K460" s="34"/>
      <c r="L460" s="39"/>
      <c r="M460" s="34"/>
      <c r="N460" s="42"/>
      <c r="O460" s="34"/>
      <c r="P460" s="39"/>
      <c r="Q460" s="34"/>
      <c r="R460" s="42"/>
      <c r="S460" s="35"/>
    </row>
    <row r="461" spans="2:19" s="33" customFormat="1" ht="18.75" customHeight="1">
      <c r="B461" s="39"/>
      <c r="C461" s="189"/>
      <c r="D461" s="41"/>
      <c r="E461" s="34"/>
      <c r="F461" s="35"/>
      <c r="G461" s="34"/>
      <c r="H461" s="39"/>
      <c r="I461" s="34"/>
      <c r="J461" s="35"/>
      <c r="K461" s="34"/>
      <c r="L461" s="39"/>
      <c r="M461" s="34"/>
      <c r="N461" s="42"/>
      <c r="O461" s="34"/>
      <c r="P461" s="39"/>
      <c r="Q461" s="34"/>
      <c r="R461" s="42"/>
      <c r="S461" s="35"/>
    </row>
    <row r="462" s="33" customFormat="1" ht="10.5">
      <c r="C462" s="187"/>
    </row>
    <row r="463" spans="3:18" s="33" customFormat="1" ht="18.75" customHeight="1">
      <c r="C463" s="187"/>
      <c r="Q463" s="34"/>
      <c r="R463" s="35"/>
    </row>
    <row r="464" spans="2:3" s="33" customFormat="1" ht="18.75" customHeight="1">
      <c r="B464" s="37"/>
      <c r="C464" s="187"/>
    </row>
    <row r="465" s="38" customFormat="1" ht="10.5">
      <c r="C465" s="188"/>
    </row>
    <row r="466" spans="2:19" s="33" customFormat="1" ht="18.75" customHeight="1">
      <c r="B466" s="39"/>
      <c r="C466" s="189"/>
      <c r="D466" s="41"/>
      <c r="E466" s="34"/>
      <c r="F466" s="35"/>
      <c r="G466" s="34"/>
      <c r="H466" s="39"/>
      <c r="I466" s="34"/>
      <c r="J466" s="35"/>
      <c r="K466" s="34"/>
      <c r="L466" s="39"/>
      <c r="M466" s="34"/>
      <c r="N466" s="42"/>
      <c r="O466" s="34"/>
      <c r="P466" s="39"/>
      <c r="Q466" s="34"/>
      <c r="R466" s="42"/>
      <c r="S466" s="35"/>
    </row>
    <row r="467" spans="2:19" s="33" customFormat="1" ht="18.75" customHeight="1">
      <c r="B467" s="39"/>
      <c r="C467" s="189"/>
      <c r="D467" s="41"/>
      <c r="E467" s="34"/>
      <c r="F467" s="35"/>
      <c r="G467" s="34"/>
      <c r="H467" s="39"/>
      <c r="I467" s="34"/>
      <c r="J467" s="35"/>
      <c r="K467" s="34"/>
      <c r="L467" s="39"/>
      <c r="M467" s="34"/>
      <c r="N467" s="42"/>
      <c r="O467" s="34"/>
      <c r="P467" s="39"/>
      <c r="Q467" s="34"/>
      <c r="R467" s="42"/>
      <c r="S467" s="35"/>
    </row>
    <row r="468" s="33" customFormat="1" ht="10.5">
      <c r="C468" s="187"/>
    </row>
    <row r="469" spans="3:18" s="33" customFormat="1" ht="18.75" customHeight="1">
      <c r="C469" s="187"/>
      <c r="Q469" s="34"/>
      <c r="R469" s="35"/>
    </row>
    <row r="470" s="36" customFormat="1" ht="14.25">
      <c r="C470" s="186"/>
    </row>
    <row r="471" s="33" customFormat="1" ht="10.5">
      <c r="C471" s="187"/>
    </row>
    <row r="472" spans="2:3" s="33" customFormat="1" ht="18.75" customHeight="1">
      <c r="B472" s="37"/>
      <c r="C472" s="187"/>
    </row>
    <row r="473" s="38" customFormat="1" ht="10.5">
      <c r="C473" s="188"/>
    </row>
    <row r="474" spans="2:19" s="33" customFormat="1" ht="18.75" customHeight="1">
      <c r="B474" s="39"/>
      <c r="C474" s="189"/>
      <c r="D474" s="41"/>
      <c r="E474" s="34"/>
      <c r="F474" s="35"/>
      <c r="G474" s="34"/>
      <c r="H474" s="39"/>
      <c r="I474" s="34"/>
      <c r="J474" s="35"/>
      <c r="K474" s="34"/>
      <c r="L474" s="39"/>
      <c r="M474" s="34"/>
      <c r="N474" s="42"/>
      <c r="O474" s="34"/>
      <c r="P474" s="39"/>
      <c r="Q474" s="34"/>
      <c r="R474" s="42"/>
      <c r="S474" s="35"/>
    </row>
    <row r="475" spans="2:19" s="33" customFormat="1" ht="18.75" customHeight="1">
      <c r="B475" s="39"/>
      <c r="C475" s="189"/>
      <c r="D475" s="41"/>
      <c r="E475" s="34"/>
      <c r="F475" s="35"/>
      <c r="G475" s="34"/>
      <c r="H475" s="39"/>
      <c r="I475" s="34"/>
      <c r="J475" s="35"/>
      <c r="K475" s="34"/>
      <c r="L475" s="39"/>
      <c r="M475" s="34"/>
      <c r="N475" s="42"/>
      <c r="O475" s="34"/>
      <c r="P475" s="39"/>
      <c r="Q475" s="34"/>
      <c r="R475" s="42"/>
      <c r="S475" s="35"/>
    </row>
    <row r="476" s="33" customFormat="1" ht="10.5">
      <c r="C476" s="187"/>
    </row>
    <row r="477" spans="3:18" s="33" customFormat="1" ht="18.75" customHeight="1">
      <c r="C477" s="187"/>
      <c r="Q477" s="34"/>
      <c r="R477" s="35"/>
    </row>
    <row r="478" spans="2:3" s="33" customFormat="1" ht="18.75" customHeight="1">
      <c r="B478" s="37"/>
      <c r="C478" s="187"/>
    </row>
    <row r="479" s="38" customFormat="1" ht="10.5">
      <c r="C479" s="188"/>
    </row>
    <row r="480" spans="2:19" s="33" customFormat="1" ht="18.75" customHeight="1">
      <c r="B480" s="39"/>
      <c r="C480" s="189"/>
      <c r="D480" s="41"/>
      <c r="E480" s="34"/>
      <c r="F480" s="35"/>
      <c r="G480" s="34"/>
      <c r="H480" s="39"/>
      <c r="I480" s="34"/>
      <c r="J480" s="35"/>
      <c r="K480" s="34"/>
      <c r="L480" s="39"/>
      <c r="M480" s="34"/>
      <c r="N480" s="42"/>
      <c r="O480" s="34"/>
      <c r="P480" s="39"/>
      <c r="Q480" s="34"/>
      <c r="R480" s="42"/>
      <c r="S480" s="35"/>
    </row>
    <row r="481" spans="2:19" s="33" customFormat="1" ht="18.75" customHeight="1">
      <c r="B481" s="39"/>
      <c r="C481" s="189"/>
      <c r="D481" s="41"/>
      <c r="E481" s="34"/>
      <c r="F481" s="35"/>
      <c r="G481" s="34"/>
      <c r="H481" s="39"/>
      <c r="I481" s="34"/>
      <c r="J481" s="35"/>
      <c r="K481" s="34"/>
      <c r="L481" s="39"/>
      <c r="M481" s="34"/>
      <c r="N481" s="42"/>
      <c r="O481" s="34"/>
      <c r="P481" s="39"/>
      <c r="Q481" s="34"/>
      <c r="R481" s="42"/>
      <c r="S481" s="35"/>
    </row>
    <row r="482" s="33" customFormat="1" ht="10.5">
      <c r="C482" s="187"/>
    </row>
    <row r="483" spans="3:18" s="33" customFormat="1" ht="18.75" customHeight="1">
      <c r="C483" s="187"/>
      <c r="Q483" s="34"/>
      <c r="R483" s="35"/>
    </row>
    <row r="484" spans="2:3" s="33" customFormat="1" ht="18.75" customHeight="1">
      <c r="B484" s="37"/>
      <c r="C484" s="187"/>
    </row>
    <row r="485" s="38" customFormat="1" ht="10.5">
      <c r="C485" s="188"/>
    </row>
    <row r="486" spans="2:19" s="33" customFormat="1" ht="18.75" customHeight="1">
      <c r="B486" s="39"/>
      <c r="C486" s="189"/>
      <c r="D486" s="41"/>
      <c r="E486" s="34"/>
      <c r="F486" s="35"/>
      <c r="G486" s="34"/>
      <c r="H486" s="39"/>
      <c r="I486" s="34"/>
      <c r="J486" s="35"/>
      <c r="K486" s="34"/>
      <c r="L486" s="39"/>
      <c r="M486" s="34"/>
      <c r="N486" s="42"/>
      <c r="O486" s="34"/>
      <c r="P486" s="39"/>
      <c r="Q486" s="34"/>
      <c r="R486" s="42"/>
      <c r="S486" s="35"/>
    </row>
    <row r="487" spans="2:19" s="33" customFormat="1" ht="18.75" customHeight="1">
      <c r="B487" s="39"/>
      <c r="C487" s="189"/>
      <c r="D487" s="41"/>
      <c r="E487" s="34"/>
      <c r="F487" s="35"/>
      <c r="G487" s="34"/>
      <c r="H487" s="39"/>
      <c r="I487" s="34"/>
      <c r="J487" s="35"/>
      <c r="K487" s="34"/>
      <c r="L487" s="39"/>
      <c r="M487" s="34"/>
      <c r="N487" s="42"/>
      <c r="O487" s="34"/>
      <c r="P487" s="39"/>
      <c r="Q487" s="34"/>
      <c r="R487" s="42"/>
      <c r="S487" s="35"/>
    </row>
    <row r="488" s="33" customFormat="1" ht="10.5">
      <c r="C488" s="187"/>
    </row>
    <row r="489" spans="3:18" s="33" customFormat="1" ht="18.75" customHeight="1">
      <c r="C489" s="187"/>
      <c r="Q489" s="34"/>
      <c r="R489" s="35"/>
    </row>
    <row r="490" spans="2:3" s="33" customFormat="1" ht="18.75" customHeight="1">
      <c r="B490" s="37"/>
      <c r="C490" s="187"/>
    </row>
    <row r="491" s="38" customFormat="1" ht="10.5">
      <c r="C491" s="188"/>
    </row>
    <row r="492" spans="2:19" s="33" customFormat="1" ht="18.75" customHeight="1">
      <c r="B492" s="39"/>
      <c r="C492" s="189"/>
      <c r="D492" s="41"/>
      <c r="E492" s="34"/>
      <c r="F492" s="35"/>
      <c r="G492" s="34"/>
      <c r="H492" s="39"/>
      <c r="I492" s="34"/>
      <c r="J492" s="35"/>
      <c r="K492" s="34"/>
      <c r="L492" s="39"/>
      <c r="M492" s="34"/>
      <c r="N492" s="42"/>
      <c r="O492" s="34"/>
      <c r="P492" s="39"/>
      <c r="Q492" s="34"/>
      <c r="R492" s="42"/>
      <c r="S492" s="35"/>
    </row>
    <row r="493" spans="2:19" s="33" customFormat="1" ht="18.75" customHeight="1">
      <c r="B493" s="39"/>
      <c r="C493" s="189"/>
      <c r="D493" s="41"/>
      <c r="E493" s="34"/>
      <c r="F493" s="35"/>
      <c r="G493" s="34"/>
      <c r="H493" s="39"/>
      <c r="I493" s="34"/>
      <c r="J493" s="35"/>
      <c r="K493" s="34"/>
      <c r="L493" s="39"/>
      <c r="M493" s="34"/>
      <c r="N493" s="42"/>
      <c r="O493" s="34"/>
      <c r="P493" s="39"/>
      <c r="Q493" s="34"/>
      <c r="R493" s="42"/>
      <c r="S493" s="35"/>
    </row>
    <row r="494" s="33" customFormat="1" ht="10.5">
      <c r="C494" s="187"/>
    </row>
    <row r="495" spans="3:18" s="33" customFormat="1" ht="18.75" customHeight="1">
      <c r="C495" s="187"/>
      <c r="Q495" s="34"/>
      <c r="R495" s="35"/>
    </row>
    <row r="496" s="36" customFormat="1" ht="14.25">
      <c r="C496" s="186"/>
    </row>
    <row r="497" s="33" customFormat="1" ht="10.5">
      <c r="C497" s="187"/>
    </row>
    <row r="498" spans="2:3" s="33" customFormat="1" ht="18.75" customHeight="1">
      <c r="B498" s="37"/>
      <c r="C498" s="187"/>
    </row>
    <row r="499" s="38" customFormat="1" ht="10.5">
      <c r="C499" s="188"/>
    </row>
    <row r="500" spans="2:19" s="33" customFormat="1" ht="18.75" customHeight="1">
      <c r="B500" s="39"/>
      <c r="C500" s="189"/>
      <c r="D500" s="41"/>
      <c r="E500" s="34"/>
      <c r="F500" s="35"/>
      <c r="G500" s="34"/>
      <c r="H500" s="39"/>
      <c r="I500" s="34"/>
      <c r="J500" s="35"/>
      <c r="K500" s="34"/>
      <c r="L500" s="39"/>
      <c r="M500" s="34"/>
      <c r="N500" s="42"/>
      <c r="O500" s="34"/>
      <c r="P500" s="39"/>
      <c r="Q500" s="34"/>
      <c r="R500" s="42"/>
      <c r="S500" s="35"/>
    </row>
    <row r="501" spans="2:19" s="33" customFormat="1" ht="18.75" customHeight="1">
      <c r="B501" s="39"/>
      <c r="C501" s="189"/>
      <c r="D501" s="41"/>
      <c r="E501" s="34"/>
      <c r="F501" s="35"/>
      <c r="G501" s="34"/>
      <c r="H501" s="39"/>
      <c r="I501" s="34"/>
      <c r="J501" s="35"/>
      <c r="K501" s="34"/>
      <c r="L501" s="39"/>
      <c r="M501" s="34"/>
      <c r="N501" s="42"/>
      <c r="O501" s="34"/>
      <c r="P501" s="39"/>
      <c r="Q501" s="34"/>
      <c r="R501" s="42"/>
      <c r="S501" s="35"/>
    </row>
    <row r="502" s="33" customFormat="1" ht="10.5">
      <c r="C502" s="187"/>
    </row>
    <row r="503" spans="3:18" s="33" customFormat="1" ht="18.75" customHeight="1">
      <c r="C503" s="187"/>
      <c r="Q503" s="34"/>
      <c r="R503" s="35"/>
    </row>
    <row r="504" spans="2:3" s="33" customFormat="1" ht="18.75" customHeight="1">
      <c r="B504" s="37"/>
      <c r="C504" s="187"/>
    </row>
    <row r="505" s="38" customFormat="1" ht="10.5">
      <c r="C505" s="188"/>
    </row>
    <row r="506" spans="2:19" s="33" customFormat="1" ht="18.75" customHeight="1">
      <c r="B506" s="39"/>
      <c r="C506" s="189"/>
      <c r="D506" s="41"/>
      <c r="E506" s="34"/>
      <c r="F506" s="35"/>
      <c r="G506" s="34"/>
      <c r="H506" s="39"/>
      <c r="I506" s="34"/>
      <c r="J506" s="35"/>
      <c r="K506" s="34"/>
      <c r="L506" s="39"/>
      <c r="M506" s="34"/>
      <c r="N506" s="42"/>
      <c r="O506" s="34"/>
      <c r="P506" s="39"/>
      <c r="Q506" s="34"/>
      <c r="R506" s="42"/>
      <c r="S506" s="35"/>
    </row>
    <row r="507" spans="2:19" s="33" customFormat="1" ht="18.75" customHeight="1">
      <c r="B507" s="39"/>
      <c r="C507" s="189"/>
      <c r="D507" s="41"/>
      <c r="E507" s="34"/>
      <c r="F507" s="35"/>
      <c r="G507" s="34"/>
      <c r="H507" s="39"/>
      <c r="I507" s="34"/>
      <c r="J507" s="35"/>
      <c r="K507" s="34"/>
      <c r="L507" s="39"/>
      <c r="M507" s="34"/>
      <c r="N507" s="42"/>
      <c r="O507" s="34"/>
      <c r="P507" s="39"/>
      <c r="Q507" s="34"/>
      <c r="R507" s="42"/>
      <c r="S507" s="35"/>
    </row>
    <row r="508" s="33" customFormat="1" ht="10.5">
      <c r="C508" s="187"/>
    </row>
    <row r="509" spans="3:18" s="33" customFormat="1" ht="18.75" customHeight="1">
      <c r="C509" s="187"/>
      <c r="Q509" s="34"/>
      <c r="R509" s="35"/>
    </row>
    <row r="510" spans="2:3" s="33" customFormat="1" ht="18.75" customHeight="1">
      <c r="B510" s="37"/>
      <c r="C510" s="187"/>
    </row>
    <row r="511" s="38" customFormat="1" ht="10.5">
      <c r="C511" s="188"/>
    </row>
    <row r="512" spans="2:19" s="33" customFormat="1" ht="18.75" customHeight="1">
      <c r="B512" s="39"/>
      <c r="C512" s="189"/>
      <c r="D512" s="41"/>
      <c r="E512" s="34"/>
      <c r="F512" s="35"/>
      <c r="G512" s="34"/>
      <c r="H512" s="39"/>
      <c r="I512" s="34"/>
      <c r="J512" s="35"/>
      <c r="K512" s="34"/>
      <c r="L512" s="39"/>
      <c r="M512" s="34"/>
      <c r="N512" s="42"/>
      <c r="O512" s="34"/>
      <c r="P512" s="39"/>
      <c r="Q512" s="34"/>
      <c r="R512" s="42"/>
      <c r="S512" s="35"/>
    </row>
    <row r="513" spans="2:19" s="33" customFormat="1" ht="18.75" customHeight="1">
      <c r="B513" s="39"/>
      <c r="C513" s="189"/>
      <c r="D513" s="41"/>
      <c r="E513" s="34"/>
      <c r="F513" s="35"/>
      <c r="G513" s="34"/>
      <c r="H513" s="39"/>
      <c r="I513" s="34"/>
      <c r="J513" s="35"/>
      <c r="K513" s="34"/>
      <c r="L513" s="39"/>
      <c r="M513" s="34"/>
      <c r="N513" s="42"/>
      <c r="O513" s="34"/>
      <c r="P513" s="39"/>
      <c r="Q513" s="34"/>
      <c r="R513" s="42"/>
      <c r="S513" s="35"/>
    </row>
    <row r="514" s="33" customFormat="1" ht="10.5">
      <c r="C514" s="187"/>
    </row>
    <row r="515" spans="3:18" s="33" customFormat="1" ht="18.75" customHeight="1">
      <c r="C515" s="187"/>
      <c r="Q515" s="34"/>
      <c r="R515" s="35"/>
    </row>
    <row r="516" spans="2:3" s="33" customFormat="1" ht="18.75" customHeight="1">
      <c r="B516" s="37"/>
      <c r="C516" s="187"/>
    </row>
    <row r="517" s="38" customFormat="1" ht="10.5">
      <c r="C517" s="188"/>
    </row>
    <row r="518" spans="2:19" s="33" customFormat="1" ht="18.75" customHeight="1">
      <c r="B518" s="39"/>
      <c r="C518" s="189"/>
      <c r="D518" s="41"/>
      <c r="E518" s="34"/>
      <c r="F518" s="35"/>
      <c r="G518" s="34"/>
      <c r="H518" s="39"/>
      <c r="I518" s="34"/>
      <c r="J518" s="35"/>
      <c r="K518" s="34"/>
      <c r="L518" s="39"/>
      <c r="M518" s="34"/>
      <c r="N518" s="42"/>
      <c r="O518" s="34"/>
      <c r="P518" s="39"/>
      <c r="Q518" s="34"/>
      <c r="R518" s="42"/>
      <c r="S518" s="35"/>
    </row>
    <row r="519" spans="2:19" s="33" customFormat="1" ht="18.75" customHeight="1">
      <c r="B519" s="39"/>
      <c r="C519" s="189"/>
      <c r="D519" s="41"/>
      <c r="E519" s="34"/>
      <c r="F519" s="35"/>
      <c r="G519" s="34"/>
      <c r="H519" s="39"/>
      <c r="I519" s="34"/>
      <c r="J519" s="35"/>
      <c r="K519" s="34"/>
      <c r="L519" s="39"/>
      <c r="M519" s="34"/>
      <c r="N519" s="42"/>
      <c r="O519" s="34"/>
      <c r="P519" s="39"/>
      <c r="Q519" s="34"/>
      <c r="R519" s="42"/>
      <c r="S519" s="35"/>
    </row>
    <row r="520" s="33" customFormat="1" ht="10.5">
      <c r="C520" s="187"/>
    </row>
    <row r="521" spans="3:18" s="33" customFormat="1" ht="18.75" customHeight="1">
      <c r="C521" s="187"/>
      <c r="Q521" s="34"/>
      <c r="R521" s="35"/>
    </row>
    <row r="522" s="36" customFormat="1" ht="14.25">
      <c r="C522" s="186"/>
    </row>
    <row r="523" s="33" customFormat="1" ht="10.5">
      <c r="C523" s="187"/>
    </row>
    <row r="524" spans="2:3" s="33" customFormat="1" ht="18.75" customHeight="1">
      <c r="B524" s="37"/>
      <c r="C524" s="187"/>
    </row>
    <row r="525" s="38" customFormat="1" ht="10.5">
      <c r="C525" s="188"/>
    </row>
    <row r="526" spans="2:19" s="33" customFormat="1" ht="18.75" customHeight="1">
      <c r="B526" s="39"/>
      <c r="C526" s="189"/>
      <c r="D526" s="41"/>
      <c r="E526" s="34"/>
      <c r="F526" s="35"/>
      <c r="G526" s="34"/>
      <c r="H526" s="39"/>
      <c r="I526" s="34"/>
      <c r="J526" s="35"/>
      <c r="K526" s="34"/>
      <c r="L526" s="39"/>
      <c r="M526" s="34"/>
      <c r="N526" s="42"/>
      <c r="O526" s="34"/>
      <c r="P526" s="39"/>
      <c r="Q526" s="34"/>
      <c r="R526" s="42"/>
      <c r="S526" s="35"/>
    </row>
    <row r="527" spans="2:19" s="33" customFormat="1" ht="18.75" customHeight="1">
      <c r="B527" s="39"/>
      <c r="C527" s="189"/>
      <c r="D527" s="41"/>
      <c r="E527" s="34"/>
      <c r="F527" s="35"/>
      <c r="G527" s="34"/>
      <c r="H527" s="39"/>
      <c r="I527" s="34"/>
      <c r="J527" s="35"/>
      <c r="K527" s="34"/>
      <c r="L527" s="39"/>
      <c r="M527" s="34"/>
      <c r="N527" s="42"/>
      <c r="O527" s="34"/>
      <c r="P527" s="39"/>
      <c r="Q527" s="34"/>
      <c r="R527" s="42"/>
      <c r="S527" s="35"/>
    </row>
    <row r="528" s="33" customFormat="1" ht="10.5">
      <c r="C528" s="187"/>
    </row>
    <row r="529" spans="3:18" s="33" customFormat="1" ht="18.75" customHeight="1">
      <c r="C529" s="187"/>
      <c r="Q529" s="34"/>
      <c r="R529" s="35"/>
    </row>
    <row r="530" spans="2:3" s="33" customFormat="1" ht="18.75" customHeight="1">
      <c r="B530" s="37"/>
      <c r="C530" s="187"/>
    </row>
    <row r="531" s="38" customFormat="1" ht="10.5">
      <c r="C531" s="188"/>
    </row>
    <row r="532" spans="2:19" s="33" customFormat="1" ht="18.75" customHeight="1">
      <c r="B532" s="39"/>
      <c r="C532" s="189"/>
      <c r="D532" s="41"/>
      <c r="E532" s="34"/>
      <c r="F532" s="35"/>
      <c r="G532" s="34"/>
      <c r="H532" s="39"/>
      <c r="I532" s="34"/>
      <c r="J532" s="35"/>
      <c r="K532" s="34"/>
      <c r="L532" s="39"/>
      <c r="M532" s="34"/>
      <c r="N532" s="42"/>
      <c r="O532" s="34"/>
      <c r="P532" s="39"/>
      <c r="Q532" s="34"/>
      <c r="R532" s="42"/>
      <c r="S532" s="35"/>
    </row>
    <row r="533" spans="2:19" s="33" customFormat="1" ht="18.75" customHeight="1">
      <c r="B533" s="39"/>
      <c r="C533" s="189"/>
      <c r="D533" s="41"/>
      <c r="E533" s="34"/>
      <c r="F533" s="35"/>
      <c r="G533" s="34"/>
      <c r="H533" s="39"/>
      <c r="I533" s="34"/>
      <c r="J533" s="35"/>
      <c r="K533" s="34"/>
      <c r="L533" s="39"/>
      <c r="M533" s="34"/>
      <c r="N533" s="42"/>
      <c r="O533" s="34"/>
      <c r="P533" s="39"/>
      <c r="Q533" s="34"/>
      <c r="R533" s="42"/>
      <c r="S533" s="35"/>
    </row>
    <row r="534" s="33" customFormat="1" ht="10.5">
      <c r="C534" s="187"/>
    </row>
    <row r="535" spans="3:18" s="33" customFormat="1" ht="18.75" customHeight="1">
      <c r="C535" s="187"/>
      <c r="Q535" s="34"/>
      <c r="R535" s="35"/>
    </row>
    <row r="536" spans="2:3" s="33" customFormat="1" ht="18.75" customHeight="1">
      <c r="B536" s="37"/>
      <c r="C536" s="187"/>
    </row>
    <row r="537" s="38" customFormat="1" ht="10.5">
      <c r="C537" s="188"/>
    </row>
    <row r="538" spans="2:19" s="33" customFormat="1" ht="18.75" customHeight="1">
      <c r="B538" s="39"/>
      <c r="C538" s="189"/>
      <c r="D538" s="41"/>
      <c r="E538" s="34"/>
      <c r="F538" s="35"/>
      <c r="G538" s="34"/>
      <c r="H538" s="39"/>
      <c r="I538" s="34"/>
      <c r="J538" s="35"/>
      <c r="K538" s="34"/>
      <c r="L538" s="39"/>
      <c r="M538" s="34"/>
      <c r="N538" s="42"/>
      <c r="O538" s="34"/>
      <c r="P538" s="39"/>
      <c r="Q538" s="34"/>
      <c r="R538" s="42"/>
      <c r="S538" s="35"/>
    </row>
    <row r="539" spans="2:19" s="33" customFormat="1" ht="18.75" customHeight="1">
      <c r="B539" s="39"/>
      <c r="C539" s="189"/>
      <c r="D539" s="41"/>
      <c r="E539" s="34"/>
      <c r="F539" s="35"/>
      <c r="G539" s="34"/>
      <c r="H539" s="39"/>
      <c r="I539" s="34"/>
      <c r="J539" s="35"/>
      <c r="K539" s="34"/>
      <c r="L539" s="39"/>
      <c r="M539" s="34"/>
      <c r="N539" s="42"/>
      <c r="O539" s="34"/>
      <c r="P539" s="39"/>
      <c r="Q539" s="34"/>
      <c r="R539" s="42"/>
      <c r="S539" s="35"/>
    </row>
    <row r="540" s="33" customFormat="1" ht="10.5">
      <c r="C540" s="187"/>
    </row>
    <row r="541" spans="3:18" s="33" customFormat="1" ht="18.75" customHeight="1">
      <c r="C541" s="187"/>
      <c r="Q541" s="34"/>
      <c r="R541" s="35"/>
    </row>
    <row r="542" spans="2:3" s="33" customFormat="1" ht="18.75" customHeight="1">
      <c r="B542" s="37"/>
      <c r="C542" s="187"/>
    </row>
    <row r="543" s="38" customFormat="1" ht="10.5">
      <c r="C543" s="188"/>
    </row>
    <row r="544" spans="2:19" s="33" customFormat="1" ht="18.75" customHeight="1">
      <c r="B544" s="39"/>
      <c r="C544" s="189"/>
      <c r="D544" s="41"/>
      <c r="E544" s="34"/>
      <c r="F544" s="35"/>
      <c r="G544" s="34"/>
      <c r="H544" s="39"/>
      <c r="I544" s="34"/>
      <c r="J544" s="35"/>
      <c r="K544" s="34"/>
      <c r="L544" s="39"/>
      <c r="M544" s="34"/>
      <c r="N544" s="42"/>
      <c r="O544" s="34"/>
      <c r="P544" s="39"/>
      <c r="Q544" s="34"/>
      <c r="R544" s="42"/>
      <c r="S544" s="35"/>
    </row>
    <row r="545" spans="2:19" s="33" customFormat="1" ht="18.75" customHeight="1">
      <c r="B545" s="39"/>
      <c r="C545" s="189"/>
      <c r="D545" s="41"/>
      <c r="E545" s="34"/>
      <c r="F545" s="35"/>
      <c r="G545" s="34"/>
      <c r="H545" s="39"/>
      <c r="I545" s="34"/>
      <c r="J545" s="35"/>
      <c r="K545" s="34"/>
      <c r="L545" s="39"/>
      <c r="M545" s="34"/>
      <c r="N545" s="42"/>
      <c r="O545" s="34"/>
      <c r="P545" s="39"/>
      <c r="Q545" s="34"/>
      <c r="R545" s="42"/>
      <c r="S545" s="35"/>
    </row>
    <row r="546" s="33" customFormat="1" ht="10.5">
      <c r="C546" s="187"/>
    </row>
    <row r="547" spans="3:18" s="33" customFormat="1" ht="18.75" customHeight="1">
      <c r="C547" s="187"/>
      <c r="Q547" s="34"/>
      <c r="R547" s="35"/>
    </row>
    <row r="548" s="36" customFormat="1" ht="14.25">
      <c r="C548" s="186"/>
    </row>
    <row r="549" s="33" customFormat="1" ht="10.5">
      <c r="C549" s="187"/>
    </row>
    <row r="550" spans="2:3" s="33" customFormat="1" ht="18.75" customHeight="1">
      <c r="B550" s="37"/>
      <c r="C550" s="187"/>
    </row>
    <row r="551" s="38" customFormat="1" ht="10.5">
      <c r="C551" s="188"/>
    </row>
    <row r="552" spans="2:19" s="33" customFormat="1" ht="18.75" customHeight="1">
      <c r="B552" s="39"/>
      <c r="C552" s="189"/>
      <c r="D552" s="41"/>
      <c r="E552" s="34"/>
      <c r="F552" s="35"/>
      <c r="G552" s="34"/>
      <c r="H552" s="39"/>
      <c r="I552" s="34"/>
      <c r="J552" s="35"/>
      <c r="K552" s="34"/>
      <c r="L552" s="39"/>
      <c r="M552" s="34"/>
      <c r="N552" s="42"/>
      <c r="O552" s="34"/>
      <c r="P552" s="39"/>
      <c r="Q552" s="34"/>
      <c r="R552" s="42"/>
      <c r="S552" s="35"/>
    </row>
    <row r="553" spans="2:19" s="33" customFormat="1" ht="18.75" customHeight="1">
      <c r="B553" s="39"/>
      <c r="C553" s="189"/>
      <c r="D553" s="41"/>
      <c r="E553" s="34"/>
      <c r="F553" s="35"/>
      <c r="G553" s="34"/>
      <c r="H553" s="39"/>
      <c r="I553" s="34"/>
      <c r="J553" s="35"/>
      <c r="K553" s="34"/>
      <c r="L553" s="39"/>
      <c r="M553" s="34"/>
      <c r="N553" s="42"/>
      <c r="O553" s="34"/>
      <c r="P553" s="39"/>
      <c r="Q553" s="34"/>
      <c r="R553" s="42"/>
      <c r="S553" s="35"/>
    </row>
    <row r="554" s="33" customFormat="1" ht="10.5">
      <c r="C554" s="187"/>
    </row>
    <row r="555" spans="3:18" s="33" customFormat="1" ht="18.75" customHeight="1">
      <c r="C555" s="187"/>
      <c r="Q555" s="34"/>
      <c r="R555" s="35"/>
    </row>
    <row r="556" spans="2:3" s="33" customFormat="1" ht="18.75" customHeight="1">
      <c r="B556" s="37"/>
      <c r="C556" s="187"/>
    </row>
    <row r="557" s="38" customFormat="1" ht="10.5">
      <c r="C557" s="188"/>
    </row>
    <row r="558" spans="2:19" s="33" customFormat="1" ht="18.75" customHeight="1">
      <c r="B558" s="39"/>
      <c r="C558" s="189"/>
      <c r="D558" s="41"/>
      <c r="E558" s="34"/>
      <c r="F558" s="35"/>
      <c r="G558" s="34"/>
      <c r="H558" s="39"/>
      <c r="I558" s="34"/>
      <c r="J558" s="35"/>
      <c r="K558" s="34"/>
      <c r="L558" s="39"/>
      <c r="M558" s="34"/>
      <c r="N558" s="42"/>
      <c r="O558" s="34"/>
      <c r="P558" s="39"/>
      <c r="Q558" s="34"/>
      <c r="R558" s="42"/>
      <c r="S558" s="35"/>
    </row>
    <row r="559" spans="2:19" s="33" customFormat="1" ht="18.75" customHeight="1">
      <c r="B559" s="39"/>
      <c r="C559" s="189"/>
      <c r="D559" s="41"/>
      <c r="E559" s="34"/>
      <c r="F559" s="35"/>
      <c r="G559" s="34"/>
      <c r="H559" s="39"/>
      <c r="I559" s="34"/>
      <c r="J559" s="35"/>
      <c r="K559" s="34"/>
      <c r="L559" s="39"/>
      <c r="M559" s="34"/>
      <c r="N559" s="42"/>
      <c r="O559" s="34"/>
      <c r="P559" s="39"/>
      <c r="Q559" s="34"/>
      <c r="R559" s="42"/>
      <c r="S559" s="35"/>
    </row>
    <row r="560" s="33" customFormat="1" ht="10.5">
      <c r="C560" s="187"/>
    </row>
    <row r="561" spans="3:18" s="33" customFormat="1" ht="18.75" customHeight="1">
      <c r="C561" s="187"/>
      <c r="Q561" s="34"/>
      <c r="R561" s="35"/>
    </row>
    <row r="562" spans="2:3" s="33" customFormat="1" ht="18.75" customHeight="1">
      <c r="B562" s="37"/>
      <c r="C562" s="187"/>
    </row>
    <row r="563" s="38" customFormat="1" ht="10.5">
      <c r="C563" s="188"/>
    </row>
    <row r="564" spans="2:19" s="33" customFormat="1" ht="18.75" customHeight="1">
      <c r="B564" s="39"/>
      <c r="C564" s="189"/>
      <c r="D564" s="41"/>
      <c r="E564" s="34"/>
      <c r="F564" s="35"/>
      <c r="G564" s="34"/>
      <c r="H564" s="39"/>
      <c r="I564" s="34"/>
      <c r="J564" s="35"/>
      <c r="K564" s="34"/>
      <c r="L564" s="39"/>
      <c r="M564" s="34"/>
      <c r="N564" s="42"/>
      <c r="O564" s="34"/>
      <c r="P564" s="39"/>
      <c r="Q564" s="34"/>
      <c r="R564" s="42"/>
      <c r="S564" s="35"/>
    </row>
    <row r="565" spans="2:19" s="33" customFormat="1" ht="18.75" customHeight="1">
      <c r="B565" s="39"/>
      <c r="C565" s="189"/>
      <c r="D565" s="41"/>
      <c r="E565" s="34"/>
      <c r="F565" s="35"/>
      <c r="G565" s="34"/>
      <c r="H565" s="39"/>
      <c r="I565" s="34"/>
      <c r="J565" s="35"/>
      <c r="K565" s="34"/>
      <c r="L565" s="39"/>
      <c r="M565" s="34"/>
      <c r="N565" s="42"/>
      <c r="O565" s="34"/>
      <c r="P565" s="39"/>
      <c r="Q565" s="34"/>
      <c r="R565" s="42"/>
      <c r="S565" s="35"/>
    </row>
    <row r="566" s="33" customFormat="1" ht="10.5">
      <c r="C566" s="187"/>
    </row>
    <row r="567" spans="3:18" s="33" customFormat="1" ht="18.75" customHeight="1">
      <c r="C567" s="187"/>
      <c r="Q567" s="34"/>
      <c r="R567" s="35"/>
    </row>
    <row r="568" spans="2:3" s="33" customFormat="1" ht="18.75" customHeight="1">
      <c r="B568" s="37"/>
      <c r="C568" s="187"/>
    </row>
    <row r="569" s="38" customFormat="1" ht="10.5">
      <c r="C569" s="188"/>
    </row>
    <row r="570" spans="2:19" s="33" customFormat="1" ht="18.75" customHeight="1">
      <c r="B570" s="39"/>
      <c r="C570" s="189"/>
      <c r="D570" s="41"/>
      <c r="E570" s="34"/>
      <c r="F570" s="35"/>
      <c r="G570" s="34"/>
      <c r="H570" s="39"/>
      <c r="I570" s="34"/>
      <c r="J570" s="35"/>
      <c r="K570" s="34"/>
      <c r="L570" s="39"/>
      <c r="M570" s="34"/>
      <c r="N570" s="42"/>
      <c r="O570" s="34"/>
      <c r="P570" s="39"/>
      <c r="Q570" s="34"/>
      <c r="R570" s="42"/>
      <c r="S570" s="35"/>
    </row>
    <row r="571" spans="2:19" s="33" customFormat="1" ht="18.75" customHeight="1">
      <c r="B571" s="39"/>
      <c r="C571" s="189"/>
      <c r="D571" s="41"/>
      <c r="E571" s="34"/>
      <c r="F571" s="35"/>
      <c r="G571" s="34"/>
      <c r="H571" s="39"/>
      <c r="I571" s="34"/>
      <c r="J571" s="35"/>
      <c r="K571" s="34"/>
      <c r="L571" s="39"/>
      <c r="M571" s="34"/>
      <c r="N571" s="42"/>
      <c r="O571" s="34"/>
      <c r="P571" s="39"/>
      <c r="Q571" s="34"/>
      <c r="R571" s="42"/>
      <c r="S571" s="35"/>
    </row>
    <row r="572" s="33" customFormat="1" ht="10.5">
      <c r="C572" s="187"/>
    </row>
    <row r="573" spans="3:18" s="33" customFormat="1" ht="18.75" customHeight="1">
      <c r="C573" s="187"/>
      <c r="Q573" s="34"/>
      <c r="R573" s="35"/>
    </row>
    <row r="574" s="36" customFormat="1" ht="14.25">
      <c r="C574" s="186"/>
    </row>
    <row r="575" s="33" customFormat="1" ht="10.5">
      <c r="C575" s="187"/>
    </row>
    <row r="576" spans="2:3" s="33" customFormat="1" ht="18.75" customHeight="1">
      <c r="B576" s="37"/>
      <c r="C576" s="187"/>
    </row>
    <row r="577" s="38" customFormat="1" ht="10.5">
      <c r="C577" s="188"/>
    </row>
    <row r="578" spans="2:19" s="33" customFormat="1" ht="18.75" customHeight="1">
      <c r="B578" s="39"/>
      <c r="C578" s="189"/>
      <c r="D578" s="41"/>
      <c r="E578" s="34"/>
      <c r="F578" s="35"/>
      <c r="G578" s="34"/>
      <c r="H578" s="39"/>
      <c r="I578" s="34"/>
      <c r="J578" s="35"/>
      <c r="K578" s="34"/>
      <c r="L578" s="39"/>
      <c r="M578" s="34"/>
      <c r="N578" s="42"/>
      <c r="O578" s="34"/>
      <c r="P578" s="39"/>
      <c r="Q578" s="34"/>
      <c r="R578" s="42"/>
      <c r="S578" s="35"/>
    </row>
    <row r="579" spans="2:19" s="33" customFormat="1" ht="18.75" customHeight="1">
      <c r="B579" s="39"/>
      <c r="C579" s="189"/>
      <c r="D579" s="41"/>
      <c r="E579" s="34"/>
      <c r="F579" s="35"/>
      <c r="G579" s="34"/>
      <c r="H579" s="39"/>
      <c r="I579" s="34"/>
      <c r="J579" s="35"/>
      <c r="K579" s="34"/>
      <c r="L579" s="39"/>
      <c r="M579" s="34"/>
      <c r="N579" s="42"/>
      <c r="O579" s="34"/>
      <c r="P579" s="39"/>
      <c r="Q579" s="34"/>
      <c r="R579" s="42"/>
      <c r="S579" s="35"/>
    </row>
    <row r="580" s="33" customFormat="1" ht="10.5">
      <c r="C580" s="187"/>
    </row>
    <row r="581" spans="3:18" s="33" customFormat="1" ht="18.75" customHeight="1">
      <c r="C581" s="187"/>
      <c r="Q581" s="34"/>
      <c r="R581" s="35"/>
    </row>
    <row r="582" spans="2:3" s="33" customFormat="1" ht="18.75" customHeight="1">
      <c r="B582" s="37"/>
      <c r="C582" s="187"/>
    </row>
    <row r="583" s="38" customFormat="1" ht="10.5">
      <c r="C583" s="188"/>
    </row>
    <row r="584" spans="2:19" s="33" customFormat="1" ht="18.75" customHeight="1">
      <c r="B584" s="39"/>
      <c r="C584" s="189"/>
      <c r="D584" s="41"/>
      <c r="E584" s="34"/>
      <c r="F584" s="35"/>
      <c r="G584" s="34"/>
      <c r="H584" s="39"/>
      <c r="I584" s="34"/>
      <c r="J584" s="35"/>
      <c r="K584" s="34"/>
      <c r="L584" s="39"/>
      <c r="M584" s="34"/>
      <c r="N584" s="42"/>
      <c r="O584" s="34"/>
      <c r="P584" s="39"/>
      <c r="Q584" s="34"/>
      <c r="R584" s="42"/>
      <c r="S584" s="35"/>
    </row>
    <row r="585" spans="2:19" s="33" customFormat="1" ht="18.75" customHeight="1">
      <c r="B585" s="39"/>
      <c r="C585" s="189"/>
      <c r="D585" s="41"/>
      <c r="E585" s="34"/>
      <c r="F585" s="35"/>
      <c r="G585" s="34"/>
      <c r="H585" s="39"/>
      <c r="I585" s="34"/>
      <c r="J585" s="35"/>
      <c r="K585" s="34"/>
      <c r="L585" s="39"/>
      <c r="M585" s="34"/>
      <c r="N585" s="42"/>
      <c r="O585" s="34"/>
      <c r="P585" s="39"/>
      <c r="Q585" s="34"/>
      <c r="R585" s="42"/>
      <c r="S585" s="35"/>
    </row>
    <row r="586" s="33" customFormat="1" ht="10.5">
      <c r="C586" s="187"/>
    </row>
    <row r="587" spans="3:18" s="33" customFormat="1" ht="18.75" customHeight="1">
      <c r="C587" s="187"/>
      <c r="Q587" s="34"/>
      <c r="R587" s="35"/>
    </row>
    <row r="588" spans="2:3" s="33" customFormat="1" ht="18.75" customHeight="1">
      <c r="B588" s="37"/>
      <c r="C588" s="187"/>
    </row>
    <row r="589" s="38" customFormat="1" ht="10.5">
      <c r="C589" s="188"/>
    </row>
    <row r="590" spans="2:19" s="33" customFormat="1" ht="18.75" customHeight="1">
      <c r="B590" s="39"/>
      <c r="C590" s="189"/>
      <c r="D590" s="41"/>
      <c r="E590" s="34"/>
      <c r="F590" s="35"/>
      <c r="G590" s="34"/>
      <c r="H590" s="39"/>
      <c r="I590" s="34"/>
      <c r="J590" s="35"/>
      <c r="K590" s="34"/>
      <c r="L590" s="39"/>
      <c r="M590" s="34"/>
      <c r="N590" s="42"/>
      <c r="O590" s="34"/>
      <c r="P590" s="39"/>
      <c r="Q590" s="34"/>
      <c r="R590" s="42"/>
      <c r="S590" s="35"/>
    </row>
    <row r="591" spans="2:19" s="33" customFormat="1" ht="18.75" customHeight="1">
      <c r="B591" s="39"/>
      <c r="C591" s="189"/>
      <c r="D591" s="41"/>
      <c r="E591" s="34"/>
      <c r="F591" s="35"/>
      <c r="G591" s="34"/>
      <c r="H591" s="39"/>
      <c r="I591" s="34"/>
      <c r="J591" s="35"/>
      <c r="K591" s="34"/>
      <c r="L591" s="39"/>
      <c r="M591" s="34"/>
      <c r="N591" s="42"/>
      <c r="O591" s="34"/>
      <c r="P591" s="39"/>
      <c r="Q591" s="34"/>
      <c r="R591" s="42"/>
      <c r="S591" s="35"/>
    </row>
    <row r="592" s="33" customFormat="1" ht="10.5">
      <c r="C592" s="187"/>
    </row>
    <row r="593" spans="3:18" s="33" customFormat="1" ht="18.75" customHeight="1">
      <c r="C593" s="187"/>
      <c r="Q593" s="34"/>
      <c r="R593" s="35"/>
    </row>
    <row r="594" spans="2:3" s="33" customFormat="1" ht="18.75" customHeight="1">
      <c r="B594" s="37"/>
      <c r="C594" s="187"/>
    </row>
    <row r="595" s="38" customFormat="1" ht="10.5">
      <c r="C595" s="188"/>
    </row>
    <row r="596" spans="2:19" s="33" customFormat="1" ht="18.75" customHeight="1">
      <c r="B596" s="39"/>
      <c r="C596" s="189"/>
      <c r="D596" s="41"/>
      <c r="E596" s="34"/>
      <c r="F596" s="35"/>
      <c r="G596" s="34"/>
      <c r="H596" s="39"/>
      <c r="I596" s="34"/>
      <c r="J596" s="35"/>
      <c r="K596" s="34"/>
      <c r="L596" s="39"/>
      <c r="M596" s="34"/>
      <c r="N596" s="42"/>
      <c r="O596" s="34"/>
      <c r="P596" s="39"/>
      <c r="Q596" s="34"/>
      <c r="R596" s="42"/>
      <c r="S596" s="35"/>
    </row>
    <row r="597" spans="2:19" s="33" customFormat="1" ht="18.75" customHeight="1">
      <c r="B597" s="39"/>
      <c r="C597" s="189"/>
      <c r="D597" s="41"/>
      <c r="E597" s="34"/>
      <c r="F597" s="35"/>
      <c r="G597" s="34"/>
      <c r="H597" s="39"/>
      <c r="I597" s="34"/>
      <c r="J597" s="35"/>
      <c r="K597" s="34"/>
      <c r="L597" s="39"/>
      <c r="M597" s="34"/>
      <c r="N597" s="42"/>
      <c r="O597" s="34"/>
      <c r="P597" s="39"/>
      <c r="Q597" s="34"/>
      <c r="R597" s="42"/>
      <c r="S597" s="35"/>
    </row>
    <row r="598" s="33" customFormat="1" ht="10.5">
      <c r="C598" s="187"/>
    </row>
    <row r="599" spans="3:18" s="33" customFormat="1" ht="18.75" customHeight="1">
      <c r="C599" s="187"/>
      <c r="Q599" s="34"/>
      <c r="R599" s="35"/>
    </row>
    <row r="600" s="36" customFormat="1" ht="14.25">
      <c r="C600" s="186"/>
    </row>
    <row r="601" s="33" customFormat="1" ht="10.5">
      <c r="C601" s="187"/>
    </row>
    <row r="602" spans="2:3" s="33" customFormat="1" ht="18.75" customHeight="1">
      <c r="B602" s="37"/>
      <c r="C602" s="187"/>
    </row>
    <row r="603" s="38" customFormat="1" ht="10.5">
      <c r="C603" s="188"/>
    </row>
    <row r="604" spans="2:19" s="33" customFormat="1" ht="18.75" customHeight="1">
      <c r="B604" s="39"/>
      <c r="C604" s="189"/>
      <c r="D604" s="41"/>
      <c r="E604" s="34"/>
      <c r="F604" s="35"/>
      <c r="G604" s="34"/>
      <c r="H604" s="39"/>
      <c r="I604" s="34"/>
      <c r="J604" s="35"/>
      <c r="K604" s="34"/>
      <c r="L604" s="39"/>
      <c r="M604" s="34"/>
      <c r="N604" s="42"/>
      <c r="O604" s="34"/>
      <c r="P604" s="39"/>
      <c r="Q604" s="34"/>
      <c r="R604" s="42"/>
      <c r="S604" s="35"/>
    </row>
    <row r="605" spans="2:19" s="33" customFormat="1" ht="18.75" customHeight="1">
      <c r="B605" s="39"/>
      <c r="C605" s="189"/>
      <c r="D605" s="41"/>
      <c r="E605" s="34"/>
      <c r="F605" s="35"/>
      <c r="G605" s="34"/>
      <c r="H605" s="39"/>
      <c r="I605" s="34"/>
      <c r="J605" s="35"/>
      <c r="K605" s="34"/>
      <c r="L605" s="39"/>
      <c r="M605" s="34"/>
      <c r="N605" s="42"/>
      <c r="O605" s="34"/>
      <c r="P605" s="39"/>
      <c r="Q605" s="34"/>
      <c r="R605" s="42"/>
      <c r="S605" s="35"/>
    </row>
    <row r="606" s="33" customFormat="1" ht="10.5">
      <c r="C606" s="187"/>
    </row>
    <row r="607" spans="3:18" s="33" customFormat="1" ht="18.75" customHeight="1">
      <c r="C607" s="187"/>
      <c r="Q607" s="34"/>
      <c r="R607" s="35"/>
    </row>
    <row r="608" spans="2:3" s="33" customFormat="1" ht="18.75" customHeight="1">
      <c r="B608" s="37"/>
      <c r="C608" s="187"/>
    </row>
    <row r="609" s="38" customFormat="1" ht="10.5">
      <c r="C609" s="188"/>
    </row>
    <row r="610" spans="2:19" s="33" customFormat="1" ht="18.75" customHeight="1">
      <c r="B610" s="39"/>
      <c r="C610" s="189"/>
      <c r="D610" s="41"/>
      <c r="E610" s="34"/>
      <c r="F610" s="35"/>
      <c r="G610" s="34"/>
      <c r="H610" s="39"/>
      <c r="I610" s="34"/>
      <c r="J610" s="35"/>
      <c r="K610" s="34"/>
      <c r="L610" s="39"/>
      <c r="M610" s="34"/>
      <c r="N610" s="42"/>
      <c r="O610" s="34"/>
      <c r="P610" s="39"/>
      <c r="Q610" s="34"/>
      <c r="R610" s="42"/>
      <c r="S610" s="35"/>
    </row>
    <row r="611" spans="2:19" s="33" customFormat="1" ht="18.75" customHeight="1">
      <c r="B611" s="39"/>
      <c r="C611" s="189"/>
      <c r="D611" s="41"/>
      <c r="E611" s="34"/>
      <c r="F611" s="35"/>
      <c r="G611" s="34"/>
      <c r="H611" s="39"/>
      <c r="I611" s="34"/>
      <c r="J611" s="35"/>
      <c r="K611" s="34"/>
      <c r="L611" s="39"/>
      <c r="M611" s="34"/>
      <c r="N611" s="42"/>
      <c r="O611" s="34"/>
      <c r="P611" s="39"/>
      <c r="Q611" s="34"/>
      <c r="R611" s="42"/>
      <c r="S611" s="35"/>
    </row>
    <row r="612" s="33" customFormat="1" ht="10.5">
      <c r="C612" s="187"/>
    </row>
    <row r="613" spans="3:18" s="33" customFormat="1" ht="18.75" customHeight="1">
      <c r="C613" s="187"/>
      <c r="Q613" s="34"/>
      <c r="R613" s="35"/>
    </row>
    <row r="614" spans="2:3" s="33" customFormat="1" ht="18.75" customHeight="1">
      <c r="B614" s="37"/>
      <c r="C614" s="187"/>
    </row>
    <row r="615" s="38" customFormat="1" ht="10.5">
      <c r="C615" s="188"/>
    </row>
    <row r="616" spans="2:19" s="33" customFormat="1" ht="18.75" customHeight="1">
      <c r="B616" s="39"/>
      <c r="C616" s="189"/>
      <c r="D616" s="41"/>
      <c r="E616" s="34"/>
      <c r="F616" s="35"/>
      <c r="G616" s="34"/>
      <c r="H616" s="39"/>
      <c r="I616" s="34"/>
      <c r="J616" s="35"/>
      <c r="K616" s="34"/>
      <c r="L616" s="39"/>
      <c r="M616" s="34"/>
      <c r="N616" s="42"/>
      <c r="O616" s="34"/>
      <c r="P616" s="39"/>
      <c r="Q616" s="34"/>
      <c r="R616" s="42"/>
      <c r="S616" s="35"/>
    </row>
    <row r="617" spans="2:19" s="33" customFormat="1" ht="18.75" customHeight="1">
      <c r="B617" s="39"/>
      <c r="C617" s="189"/>
      <c r="D617" s="41"/>
      <c r="E617" s="34"/>
      <c r="F617" s="35"/>
      <c r="G617" s="34"/>
      <c r="H617" s="39"/>
      <c r="I617" s="34"/>
      <c r="J617" s="35"/>
      <c r="K617" s="34"/>
      <c r="L617" s="39"/>
      <c r="M617" s="34"/>
      <c r="N617" s="42"/>
      <c r="O617" s="34"/>
      <c r="P617" s="39"/>
      <c r="Q617" s="34"/>
      <c r="R617" s="42"/>
      <c r="S617" s="35"/>
    </row>
    <row r="618" s="33" customFormat="1" ht="10.5">
      <c r="C618" s="187"/>
    </row>
    <row r="619" spans="3:18" s="33" customFormat="1" ht="18.75" customHeight="1">
      <c r="C619" s="187"/>
      <c r="Q619" s="34"/>
      <c r="R619" s="35"/>
    </row>
    <row r="620" spans="2:3" s="33" customFormat="1" ht="18.75" customHeight="1">
      <c r="B620" s="37"/>
      <c r="C620" s="187"/>
    </row>
    <row r="621" s="38" customFormat="1" ht="10.5">
      <c r="C621" s="188"/>
    </row>
    <row r="622" spans="2:19" s="33" customFormat="1" ht="18.75" customHeight="1">
      <c r="B622" s="39"/>
      <c r="C622" s="189"/>
      <c r="D622" s="41"/>
      <c r="E622" s="34"/>
      <c r="F622" s="35"/>
      <c r="G622" s="34"/>
      <c r="H622" s="39"/>
      <c r="I622" s="34"/>
      <c r="J622" s="35"/>
      <c r="K622" s="34"/>
      <c r="L622" s="39"/>
      <c r="M622" s="34"/>
      <c r="N622" s="42"/>
      <c r="O622" s="34"/>
      <c r="P622" s="39"/>
      <c r="Q622" s="34"/>
      <c r="R622" s="42"/>
      <c r="S622" s="35"/>
    </row>
    <row r="623" spans="2:19" s="33" customFormat="1" ht="18.75" customHeight="1">
      <c r="B623" s="39"/>
      <c r="C623" s="189"/>
      <c r="D623" s="41"/>
      <c r="E623" s="34"/>
      <c r="F623" s="35"/>
      <c r="G623" s="34"/>
      <c r="H623" s="39"/>
      <c r="I623" s="34"/>
      <c r="J623" s="35"/>
      <c r="K623" s="34"/>
      <c r="L623" s="39"/>
      <c r="M623" s="34"/>
      <c r="N623" s="42"/>
      <c r="O623" s="34"/>
      <c r="P623" s="39"/>
      <c r="Q623" s="34"/>
      <c r="R623" s="42"/>
      <c r="S623" s="35"/>
    </row>
    <row r="624" s="33" customFormat="1" ht="10.5">
      <c r="C624" s="187"/>
    </row>
    <row r="625" spans="3:18" s="33" customFormat="1" ht="18.75" customHeight="1">
      <c r="C625" s="187"/>
      <c r="Q625" s="34"/>
      <c r="R625" s="35"/>
    </row>
    <row r="626" spans="3:18" s="33" customFormat="1" ht="18" customHeight="1">
      <c r="C626" s="187"/>
      <c r="Q626" s="34"/>
      <c r="R626" s="35"/>
    </row>
    <row r="627" s="36" customFormat="1" ht="14.25">
      <c r="C627" s="186"/>
    </row>
    <row r="628" s="33" customFormat="1" ht="10.5">
      <c r="C628" s="187"/>
    </row>
    <row r="629" spans="2:3" s="33" customFormat="1" ht="19.5" customHeight="1">
      <c r="B629" s="37"/>
      <c r="C629" s="187"/>
    </row>
    <row r="630" s="38" customFormat="1" ht="10.5">
      <c r="C630" s="188"/>
    </row>
    <row r="631" spans="2:19" s="33" customFormat="1" ht="18" customHeight="1">
      <c r="B631" s="39"/>
      <c r="C631" s="190"/>
      <c r="D631" s="41"/>
      <c r="E631" s="34"/>
      <c r="F631" s="35"/>
      <c r="G631" s="34"/>
      <c r="H631" s="39"/>
      <c r="I631" s="34"/>
      <c r="J631" s="35"/>
      <c r="K631" s="34"/>
      <c r="L631" s="39"/>
      <c r="M631" s="34"/>
      <c r="N631" s="42"/>
      <c r="O631" s="34"/>
      <c r="P631" s="39"/>
      <c r="Q631" s="34"/>
      <c r="R631" s="42"/>
      <c r="S631" s="35"/>
    </row>
    <row r="632" spans="2:19" s="33" customFormat="1" ht="18" customHeight="1">
      <c r="B632" s="39"/>
      <c r="C632" s="190"/>
      <c r="D632" s="41"/>
      <c r="E632" s="34"/>
      <c r="F632" s="35"/>
      <c r="G632" s="34"/>
      <c r="H632" s="39"/>
      <c r="I632" s="34"/>
      <c r="J632" s="35"/>
      <c r="K632" s="34"/>
      <c r="L632" s="39"/>
      <c r="M632" s="34"/>
      <c r="N632" s="42"/>
      <c r="O632" s="34"/>
      <c r="P632" s="39"/>
      <c r="Q632" s="34"/>
      <c r="R632" s="42"/>
      <c r="S632" s="35"/>
    </row>
    <row r="633" s="33" customFormat="1" ht="10.5">
      <c r="C633" s="187"/>
    </row>
    <row r="634" spans="3:18" s="33" customFormat="1" ht="18" customHeight="1">
      <c r="C634" s="187"/>
      <c r="Q634" s="34"/>
      <c r="R634" s="35"/>
    </row>
    <row r="635" spans="2:3" s="33" customFormat="1" ht="19.5" customHeight="1">
      <c r="B635" s="37"/>
      <c r="C635" s="187"/>
    </row>
    <row r="636" s="38" customFormat="1" ht="10.5">
      <c r="C636" s="188"/>
    </row>
    <row r="637" spans="2:19" s="33" customFormat="1" ht="18" customHeight="1">
      <c r="B637" s="39"/>
      <c r="C637" s="190"/>
      <c r="D637" s="41"/>
      <c r="E637" s="34"/>
      <c r="F637" s="35"/>
      <c r="G637" s="34"/>
      <c r="H637" s="39"/>
      <c r="I637" s="34"/>
      <c r="J637" s="35"/>
      <c r="K637" s="34"/>
      <c r="L637" s="39"/>
      <c r="M637" s="34"/>
      <c r="N637" s="42"/>
      <c r="O637" s="34"/>
      <c r="P637" s="39"/>
      <c r="Q637" s="34"/>
      <c r="R637" s="42"/>
      <c r="S637" s="35"/>
    </row>
    <row r="638" spans="2:19" s="33" customFormat="1" ht="18" customHeight="1">
      <c r="B638" s="39"/>
      <c r="C638" s="190"/>
      <c r="D638" s="41"/>
      <c r="E638" s="34"/>
      <c r="F638" s="35"/>
      <c r="G638" s="34"/>
      <c r="H638" s="39"/>
      <c r="I638" s="34"/>
      <c r="J638" s="35"/>
      <c r="K638" s="34"/>
      <c r="L638" s="39"/>
      <c r="M638" s="34"/>
      <c r="N638" s="42"/>
      <c r="O638" s="34"/>
      <c r="P638" s="39"/>
      <c r="Q638" s="34"/>
      <c r="R638" s="42"/>
      <c r="S638" s="35"/>
    </row>
    <row r="639" s="33" customFormat="1" ht="10.5">
      <c r="C639" s="187"/>
    </row>
    <row r="640" spans="3:18" s="33" customFormat="1" ht="18" customHeight="1">
      <c r="C640" s="187"/>
      <c r="Q640" s="34"/>
      <c r="R640" s="35"/>
    </row>
    <row r="641" spans="2:3" s="33" customFormat="1" ht="19.5" customHeight="1">
      <c r="B641" s="37"/>
      <c r="C641" s="187"/>
    </row>
    <row r="642" s="38" customFormat="1" ht="10.5">
      <c r="C642" s="188"/>
    </row>
    <row r="643" spans="2:19" s="33" customFormat="1" ht="18" customHeight="1">
      <c r="B643" s="39"/>
      <c r="C643" s="190"/>
      <c r="D643" s="41"/>
      <c r="E643" s="34"/>
      <c r="F643" s="35"/>
      <c r="G643" s="34"/>
      <c r="H643" s="39"/>
      <c r="I643" s="34"/>
      <c r="J643" s="35"/>
      <c r="K643" s="34"/>
      <c r="L643" s="39"/>
      <c r="M643" s="34"/>
      <c r="N643" s="42"/>
      <c r="O643" s="34"/>
      <c r="P643" s="39"/>
      <c r="Q643" s="34"/>
      <c r="R643" s="42"/>
      <c r="S643" s="35"/>
    </row>
    <row r="644" spans="2:19" s="33" customFormat="1" ht="18" customHeight="1">
      <c r="B644" s="39"/>
      <c r="C644" s="190"/>
      <c r="D644" s="41"/>
      <c r="E644" s="34"/>
      <c r="F644" s="35"/>
      <c r="G644" s="34"/>
      <c r="H644" s="39"/>
      <c r="I644" s="34"/>
      <c r="J644" s="35"/>
      <c r="K644" s="34"/>
      <c r="L644" s="39"/>
      <c r="M644" s="34"/>
      <c r="N644" s="42"/>
      <c r="O644" s="34"/>
      <c r="P644" s="39"/>
      <c r="Q644" s="34"/>
      <c r="R644" s="42"/>
      <c r="S644" s="35"/>
    </row>
    <row r="645" s="33" customFormat="1" ht="10.5">
      <c r="C645" s="187"/>
    </row>
    <row r="646" spans="3:18" s="33" customFormat="1" ht="18" customHeight="1">
      <c r="C646" s="187"/>
      <c r="Q646" s="34"/>
      <c r="R646" s="35"/>
    </row>
    <row r="647" spans="2:3" s="33" customFormat="1" ht="19.5" customHeight="1">
      <c r="B647" s="37"/>
      <c r="C647" s="187"/>
    </row>
    <row r="648" s="38" customFormat="1" ht="10.5">
      <c r="C648" s="188"/>
    </row>
    <row r="649" spans="2:19" s="33" customFormat="1" ht="18" customHeight="1">
      <c r="B649" s="39"/>
      <c r="C649" s="190"/>
      <c r="D649" s="41"/>
      <c r="E649" s="34"/>
      <c r="F649" s="35"/>
      <c r="G649" s="34"/>
      <c r="H649" s="39"/>
      <c r="I649" s="34"/>
      <c r="J649" s="35"/>
      <c r="K649" s="34"/>
      <c r="L649" s="39"/>
      <c r="M649" s="34"/>
      <c r="N649" s="42"/>
      <c r="O649" s="34"/>
      <c r="P649" s="39"/>
      <c r="Q649" s="34"/>
      <c r="R649" s="42"/>
      <c r="S649" s="35"/>
    </row>
    <row r="650" spans="2:19" s="33" customFormat="1" ht="18" customHeight="1">
      <c r="B650" s="39"/>
      <c r="C650" s="190"/>
      <c r="D650" s="41"/>
      <c r="E650" s="34"/>
      <c r="F650" s="35"/>
      <c r="G650" s="34"/>
      <c r="H650" s="39"/>
      <c r="I650" s="34"/>
      <c r="J650" s="35"/>
      <c r="K650" s="34"/>
      <c r="L650" s="39"/>
      <c r="M650" s="34"/>
      <c r="N650" s="42"/>
      <c r="O650" s="34"/>
      <c r="P650" s="39"/>
      <c r="Q650" s="34"/>
      <c r="R650" s="42"/>
      <c r="S650" s="35"/>
    </row>
    <row r="651" s="33" customFormat="1" ht="10.5">
      <c r="C651" s="187"/>
    </row>
    <row r="652" spans="3:18" s="33" customFormat="1" ht="18" customHeight="1">
      <c r="C652" s="187"/>
      <c r="Q652" s="34"/>
      <c r="R652" s="35"/>
    </row>
    <row r="653" spans="3:18" s="33" customFormat="1" ht="18" customHeight="1">
      <c r="C653" s="187"/>
      <c r="Q653" s="34"/>
      <c r="R653" s="35"/>
    </row>
    <row r="654" s="36" customFormat="1" ht="14.25">
      <c r="C654" s="186"/>
    </row>
    <row r="655" s="33" customFormat="1" ht="10.5">
      <c r="C655" s="187"/>
    </row>
    <row r="656" spans="2:3" s="33" customFormat="1" ht="19.5" customHeight="1">
      <c r="B656" s="37"/>
      <c r="C656" s="187"/>
    </row>
    <row r="657" s="38" customFormat="1" ht="10.5">
      <c r="C657" s="188"/>
    </row>
    <row r="658" spans="2:19" s="33" customFormat="1" ht="18" customHeight="1">
      <c r="B658" s="39"/>
      <c r="C658" s="190"/>
      <c r="D658" s="41"/>
      <c r="E658" s="34"/>
      <c r="F658" s="35"/>
      <c r="G658" s="34"/>
      <c r="H658" s="39"/>
      <c r="I658" s="34"/>
      <c r="J658" s="35"/>
      <c r="K658" s="34"/>
      <c r="L658" s="39"/>
      <c r="M658" s="34"/>
      <c r="N658" s="42"/>
      <c r="O658" s="34"/>
      <c r="P658" s="39"/>
      <c r="Q658" s="34"/>
      <c r="R658" s="42"/>
      <c r="S658" s="35"/>
    </row>
    <row r="659" spans="2:19" s="33" customFormat="1" ht="18" customHeight="1">
      <c r="B659" s="39"/>
      <c r="C659" s="190"/>
      <c r="D659" s="41"/>
      <c r="E659" s="34"/>
      <c r="F659" s="35"/>
      <c r="G659" s="34"/>
      <c r="H659" s="39"/>
      <c r="I659" s="34"/>
      <c r="J659" s="35"/>
      <c r="K659" s="34"/>
      <c r="L659" s="39"/>
      <c r="M659" s="34"/>
      <c r="N659" s="42"/>
      <c r="O659" s="34"/>
      <c r="P659" s="39"/>
      <c r="Q659" s="34"/>
      <c r="R659" s="42"/>
      <c r="S659" s="35"/>
    </row>
    <row r="660" s="33" customFormat="1" ht="10.5">
      <c r="C660" s="187"/>
    </row>
    <row r="661" spans="3:18" s="33" customFormat="1" ht="18" customHeight="1">
      <c r="C661" s="187"/>
      <c r="Q661" s="34"/>
      <c r="R661" s="35"/>
    </row>
    <row r="662" spans="2:3" s="33" customFormat="1" ht="19.5" customHeight="1">
      <c r="B662" s="37"/>
      <c r="C662" s="187"/>
    </row>
    <row r="663" s="38" customFormat="1" ht="10.5">
      <c r="C663" s="188"/>
    </row>
    <row r="664" spans="2:19" s="33" customFormat="1" ht="18" customHeight="1">
      <c r="B664" s="39"/>
      <c r="C664" s="190"/>
      <c r="D664" s="41"/>
      <c r="E664" s="34"/>
      <c r="F664" s="35"/>
      <c r="G664" s="34"/>
      <c r="H664" s="39"/>
      <c r="I664" s="34"/>
      <c r="J664" s="35"/>
      <c r="K664" s="34"/>
      <c r="L664" s="39"/>
      <c r="M664" s="34"/>
      <c r="N664" s="42"/>
      <c r="O664" s="34"/>
      <c r="P664" s="39"/>
      <c r="Q664" s="34"/>
      <c r="R664" s="42"/>
      <c r="S664" s="35"/>
    </row>
    <row r="665" spans="2:19" s="33" customFormat="1" ht="18" customHeight="1">
      <c r="B665" s="39"/>
      <c r="C665" s="190"/>
      <c r="D665" s="41"/>
      <c r="E665" s="34"/>
      <c r="F665" s="35"/>
      <c r="G665" s="34"/>
      <c r="H665" s="39"/>
      <c r="I665" s="34"/>
      <c r="J665" s="35"/>
      <c r="K665" s="34"/>
      <c r="L665" s="39"/>
      <c r="M665" s="34"/>
      <c r="N665" s="42"/>
      <c r="O665" s="34"/>
      <c r="P665" s="39"/>
      <c r="Q665" s="34"/>
      <c r="R665" s="42"/>
      <c r="S665" s="35"/>
    </row>
    <row r="666" s="33" customFormat="1" ht="10.5">
      <c r="C666" s="187"/>
    </row>
    <row r="667" spans="3:18" s="33" customFormat="1" ht="18" customHeight="1">
      <c r="C667" s="187"/>
      <c r="Q667" s="34"/>
      <c r="R667" s="35"/>
    </row>
    <row r="668" spans="2:3" s="33" customFormat="1" ht="19.5" customHeight="1">
      <c r="B668" s="37"/>
      <c r="C668" s="187"/>
    </row>
    <row r="669" s="38" customFormat="1" ht="10.5">
      <c r="C669" s="188"/>
    </row>
    <row r="670" spans="2:19" s="33" customFormat="1" ht="18" customHeight="1">
      <c r="B670" s="39"/>
      <c r="C670" s="190"/>
      <c r="D670" s="41"/>
      <c r="E670" s="34"/>
      <c r="F670" s="35"/>
      <c r="G670" s="34"/>
      <c r="H670" s="39"/>
      <c r="I670" s="34"/>
      <c r="J670" s="35"/>
      <c r="K670" s="34"/>
      <c r="L670" s="39"/>
      <c r="M670" s="34"/>
      <c r="N670" s="42"/>
      <c r="O670" s="34"/>
      <c r="P670" s="39"/>
      <c r="Q670" s="34"/>
      <c r="R670" s="42"/>
      <c r="S670" s="35"/>
    </row>
    <row r="671" spans="2:19" s="33" customFormat="1" ht="18" customHeight="1">
      <c r="B671" s="39"/>
      <c r="C671" s="190"/>
      <c r="D671" s="41"/>
      <c r="E671" s="34"/>
      <c r="F671" s="35"/>
      <c r="G671" s="34"/>
      <c r="H671" s="39"/>
      <c r="I671" s="34"/>
      <c r="J671" s="35"/>
      <c r="K671" s="34"/>
      <c r="L671" s="39"/>
      <c r="M671" s="34"/>
      <c r="N671" s="42"/>
      <c r="O671" s="34"/>
      <c r="P671" s="39"/>
      <c r="Q671" s="34"/>
      <c r="R671" s="42"/>
      <c r="S671" s="35"/>
    </row>
    <row r="672" s="33" customFormat="1" ht="10.5">
      <c r="C672" s="187"/>
    </row>
    <row r="673" spans="3:18" s="33" customFormat="1" ht="18" customHeight="1">
      <c r="C673" s="187"/>
      <c r="Q673" s="34"/>
      <c r="R673" s="35"/>
    </row>
    <row r="674" spans="2:3" s="33" customFormat="1" ht="19.5" customHeight="1">
      <c r="B674" s="37"/>
      <c r="C674" s="187"/>
    </row>
    <row r="675" s="38" customFormat="1" ht="10.5">
      <c r="C675" s="188"/>
    </row>
    <row r="676" spans="2:19" s="33" customFormat="1" ht="18" customHeight="1">
      <c r="B676" s="39"/>
      <c r="C676" s="190"/>
      <c r="D676" s="41"/>
      <c r="E676" s="34"/>
      <c r="F676" s="35"/>
      <c r="G676" s="34"/>
      <c r="H676" s="39"/>
      <c r="I676" s="34"/>
      <c r="J676" s="35"/>
      <c r="K676" s="34"/>
      <c r="L676" s="39"/>
      <c r="M676" s="34"/>
      <c r="N676" s="42"/>
      <c r="O676" s="34"/>
      <c r="P676" s="39"/>
      <c r="Q676" s="34"/>
      <c r="R676" s="42"/>
      <c r="S676" s="35"/>
    </row>
    <row r="677" spans="2:19" s="33" customFormat="1" ht="18" customHeight="1">
      <c r="B677" s="39"/>
      <c r="C677" s="190"/>
      <c r="D677" s="41"/>
      <c r="E677" s="34"/>
      <c r="F677" s="35"/>
      <c r="G677" s="34"/>
      <c r="H677" s="39"/>
      <c r="I677" s="34"/>
      <c r="J677" s="35"/>
      <c r="K677" s="34"/>
      <c r="L677" s="39"/>
      <c r="M677" s="34"/>
      <c r="N677" s="42"/>
      <c r="O677" s="34"/>
      <c r="P677" s="39"/>
      <c r="Q677" s="34"/>
      <c r="R677" s="42"/>
      <c r="S677" s="35"/>
    </row>
    <row r="678" s="33" customFormat="1" ht="10.5">
      <c r="C678" s="187"/>
    </row>
    <row r="679" spans="3:18" s="33" customFormat="1" ht="18" customHeight="1">
      <c r="C679" s="187"/>
      <c r="Q679" s="34"/>
      <c r="R679" s="35"/>
    </row>
    <row r="680" spans="3:18" s="33" customFormat="1" ht="18" customHeight="1">
      <c r="C680" s="187"/>
      <c r="Q680" s="34"/>
      <c r="R680" s="35"/>
    </row>
    <row r="681" s="36" customFormat="1" ht="14.25">
      <c r="C681" s="186"/>
    </row>
    <row r="682" s="33" customFormat="1" ht="10.5">
      <c r="C682" s="187"/>
    </row>
    <row r="683" spans="2:3" s="33" customFormat="1" ht="19.5" customHeight="1">
      <c r="B683" s="37"/>
      <c r="C683" s="187"/>
    </row>
    <row r="684" s="38" customFormat="1" ht="10.5">
      <c r="C684" s="188"/>
    </row>
    <row r="685" spans="2:19" s="33" customFormat="1" ht="18" customHeight="1">
      <c r="B685" s="39"/>
      <c r="C685" s="190"/>
      <c r="D685" s="41"/>
      <c r="E685" s="34"/>
      <c r="F685" s="35"/>
      <c r="G685" s="34"/>
      <c r="H685" s="39"/>
      <c r="I685" s="34"/>
      <c r="J685" s="35"/>
      <c r="K685" s="34"/>
      <c r="L685" s="39"/>
      <c r="M685" s="34"/>
      <c r="N685" s="42"/>
      <c r="O685" s="34"/>
      <c r="P685" s="39"/>
      <c r="Q685" s="34"/>
      <c r="R685" s="42"/>
      <c r="S685" s="35"/>
    </row>
    <row r="686" spans="2:19" s="33" customFormat="1" ht="18" customHeight="1">
      <c r="B686" s="39"/>
      <c r="C686" s="190"/>
      <c r="D686" s="41"/>
      <c r="E686" s="34"/>
      <c r="F686" s="35"/>
      <c r="G686" s="34"/>
      <c r="H686" s="39"/>
      <c r="I686" s="34"/>
      <c r="J686" s="35"/>
      <c r="K686" s="34"/>
      <c r="L686" s="39"/>
      <c r="M686" s="34"/>
      <c r="N686" s="42"/>
      <c r="O686" s="34"/>
      <c r="P686" s="39"/>
      <c r="Q686" s="34"/>
      <c r="R686" s="42"/>
      <c r="S686" s="35"/>
    </row>
    <row r="687" s="33" customFormat="1" ht="10.5">
      <c r="C687" s="187"/>
    </row>
    <row r="688" spans="3:18" s="33" customFormat="1" ht="18" customHeight="1">
      <c r="C688" s="187"/>
      <c r="Q688" s="34"/>
      <c r="R688" s="35"/>
    </row>
    <row r="689" spans="2:3" s="33" customFormat="1" ht="19.5" customHeight="1">
      <c r="B689" s="37"/>
      <c r="C689" s="187"/>
    </row>
    <row r="690" s="38" customFormat="1" ht="10.5">
      <c r="C690" s="188"/>
    </row>
    <row r="691" spans="2:19" s="33" customFormat="1" ht="18" customHeight="1">
      <c r="B691" s="39"/>
      <c r="C691" s="190"/>
      <c r="D691" s="41"/>
      <c r="E691" s="34"/>
      <c r="F691" s="35"/>
      <c r="G691" s="34"/>
      <c r="H691" s="39"/>
      <c r="I691" s="34"/>
      <c r="J691" s="35"/>
      <c r="K691" s="34"/>
      <c r="L691" s="39"/>
      <c r="M691" s="34"/>
      <c r="N691" s="42"/>
      <c r="O691" s="34"/>
      <c r="P691" s="39"/>
      <c r="Q691" s="34"/>
      <c r="R691" s="42"/>
      <c r="S691" s="35"/>
    </row>
    <row r="692" spans="2:19" s="33" customFormat="1" ht="18" customHeight="1">
      <c r="B692" s="39"/>
      <c r="C692" s="190"/>
      <c r="D692" s="41"/>
      <c r="E692" s="34"/>
      <c r="F692" s="35"/>
      <c r="G692" s="34"/>
      <c r="H692" s="39"/>
      <c r="I692" s="34"/>
      <c r="J692" s="35"/>
      <c r="K692" s="34"/>
      <c r="L692" s="39"/>
      <c r="M692" s="34"/>
      <c r="N692" s="42"/>
      <c r="O692" s="34"/>
      <c r="P692" s="39"/>
      <c r="Q692" s="34"/>
      <c r="R692" s="42"/>
      <c r="S692" s="35"/>
    </row>
    <row r="693" s="33" customFormat="1" ht="10.5">
      <c r="C693" s="187"/>
    </row>
    <row r="694" spans="3:18" s="33" customFormat="1" ht="18" customHeight="1">
      <c r="C694" s="187"/>
      <c r="Q694" s="34"/>
      <c r="R694" s="35"/>
    </row>
    <row r="695" spans="2:3" s="33" customFormat="1" ht="19.5" customHeight="1">
      <c r="B695" s="37"/>
      <c r="C695" s="187"/>
    </row>
    <row r="696" s="38" customFormat="1" ht="10.5">
      <c r="C696" s="188"/>
    </row>
    <row r="697" spans="2:19" s="33" customFormat="1" ht="18" customHeight="1">
      <c r="B697" s="39"/>
      <c r="C697" s="190"/>
      <c r="D697" s="41"/>
      <c r="E697" s="34"/>
      <c r="F697" s="35"/>
      <c r="G697" s="34"/>
      <c r="H697" s="39"/>
      <c r="I697" s="34"/>
      <c r="J697" s="35"/>
      <c r="K697" s="34"/>
      <c r="L697" s="39"/>
      <c r="M697" s="34"/>
      <c r="N697" s="42"/>
      <c r="O697" s="34"/>
      <c r="P697" s="39"/>
      <c r="Q697" s="34"/>
      <c r="R697" s="42"/>
      <c r="S697" s="35"/>
    </row>
    <row r="698" spans="2:19" s="33" customFormat="1" ht="18" customHeight="1">
      <c r="B698" s="39"/>
      <c r="C698" s="190"/>
      <c r="D698" s="41"/>
      <c r="E698" s="34"/>
      <c r="F698" s="35"/>
      <c r="G698" s="34"/>
      <c r="H698" s="39"/>
      <c r="I698" s="34"/>
      <c r="J698" s="35"/>
      <c r="K698" s="34"/>
      <c r="L698" s="39"/>
      <c r="M698" s="34"/>
      <c r="N698" s="42"/>
      <c r="O698" s="34"/>
      <c r="P698" s="39"/>
      <c r="Q698" s="34"/>
      <c r="R698" s="42"/>
      <c r="S698" s="35"/>
    </row>
    <row r="699" s="33" customFormat="1" ht="10.5">
      <c r="C699" s="187"/>
    </row>
    <row r="700" spans="3:18" s="33" customFormat="1" ht="18" customHeight="1">
      <c r="C700" s="187"/>
      <c r="Q700" s="34"/>
      <c r="R700" s="35"/>
    </row>
    <row r="701" spans="2:3" s="33" customFormat="1" ht="19.5" customHeight="1">
      <c r="B701" s="37"/>
      <c r="C701" s="187"/>
    </row>
    <row r="702" s="38" customFormat="1" ht="10.5">
      <c r="C702" s="188"/>
    </row>
    <row r="703" spans="2:19" s="33" customFormat="1" ht="18" customHeight="1">
      <c r="B703" s="39"/>
      <c r="C703" s="190"/>
      <c r="D703" s="41"/>
      <c r="E703" s="34"/>
      <c r="F703" s="35"/>
      <c r="G703" s="34"/>
      <c r="H703" s="39"/>
      <c r="I703" s="34"/>
      <c r="J703" s="35"/>
      <c r="K703" s="34"/>
      <c r="L703" s="39"/>
      <c r="M703" s="34"/>
      <c r="N703" s="42"/>
      <c r="O703" s="34"/>
      <c r="P703" s="39"/>
      <c r="Q703" s="34"/>
      <c r="R703" s="42"/>
      <c r="S703" s="35"/>
    </row>
    <row r="704" spans="2:19" s="33" customFormat="1" ht="18" customHeight="1">
      <c r="B704" s="39"/>
      <c r="C704" s="190"/>
      <c r="D704" s="41"/>
      <c r="E704" s="34"/>
      <c r="F704" s="35"/>
      <c r="G704" s="34"/>
      <c r="H704" s="39"/>
      <c r="I704" s="34"/>
      <c r="J704" s="35"/>
      <c r="K704" s="34"/>
      <c r="L704" s="39"/>
      <c r="M704" s="34"/>
      <c r="N704" s="42"/>
      <c r="O704" s="34"/>
      <c r="P704" s="39"/>
      <c r="Q704" s="34"/>
      <c r="R704" s="42"/>
      <c r="S704" s="35"/>
    </row>
    <row r="705" s="33" customFormat="1" ht="10.5">
      <c r="C705" s="187"/>
    </row>
    <row r="706" spans="3:18" s="33" customFormat="1" ht="18" customHeight="1">
      <c r="C706" s="187"/>
      <c r="Q706" s="34"/>
      <c r="R706" s="35"/>
    </row>
    <row r="707" spans="3:18" s="33" customFormat="1" ht="18" customHeight="1">
      <c r="C707" s="187"/>
      <c r="Q707" s="34"/>
      <c r="R707" s="35"/>
    </row>
    <row r="708" s="36" customFormat="1" ht="14.25">
      <c r="C708" s="186"/>
    </row>
    <row r="709" s="33" customFormat="1" ht="10.5">
      <c r="C709" s="187"/>
    </row>
    <row r="710" spans="2:3" s="33" customFormat="1" ht="19.5" customHeight="1">
      <c r="B710" s="37"/>
      <c r="C710" s="187"/>
    </row>
    <row r="711" s="38" customFormat="1" ht="10.5">
      <c r="C711" s="188"/>
    </row>
    <row r="712" spans="2:19" s="33" customFormat="1" ht="18" customHeight="1">
      <c r="B712" s="39"/>
      <c r="C712" s="190"/>
      <c r="D712" s="41"/>
      <c r="E712" s="34"/>
      <c r="F712" s="35"/>
      <c r="G712" s="34"/>
      <c r="H712" s="39"/>
      <c r="I712" s="34"/>
      <c r="J712" s="35"/>
      <c r="K712" s="34"/>
      <c r="L712" s="39"/>
      <c r="M712" s="34"/>
      <c r="N712" s="42"/>
      <c r="O712" s="34"/>
      <c r="P712" s="39"/>
      <c r="Q712" s="34"/>
      <c r="R712" s="42"/>
      <c r="S712" s="35"/>
    </row>
    <row r="713" spans="2:19" s="33" customFormat="1" ht="18" customHeight="1">
      <c r="B713" s="39"/>
      <c r="C713" s="190"/>
      <c r="D713" s="41"/>
      <c r="E713" s="34"/>
      <c r="F713" s="35"/>
      <c r="G713" s="34"/>
      <c r="H713" s="39"/>
      <c r="I713" s="34"/>
      <c r="J713" s="35"/>
      <c r="K713" s="34"/>
      <c r="L713" s="39"/>
      <c r="M713" s="34"/>
      <c r="N713" s="42"/>
      <c r="O713" s="34"/>
      <c r="P713" s="39"/>
      <c r="Q713" s="34"/>
      <c r="R713" s="42"/>
      <c r="S713" s="35"/>
    </row>
    <row r="714" s="33" customFormat="1" ht="10.5">
      <c r="C714" s="187"/>
    </row>
    <row r="715" spans="3:18" s="33" customFormat="1" ht="18" customHeight="1">
      <c r="C715" s="187"/>
      <c r="Q715" s="34"/>
      <c r="R715" s="35"/>
    </row>
    <row r="716" spans="2:3" s="33" customFormat="1" ht="19.5" customHeight="1">
      <c r="B716" s="37"/>
      <c r="C716" s="187"/>
    </row>
    <row r="717" s="38" customFormat="1" ht="10.5">
      <c r="C717" s="188"/>
    </row>
    <row r="718" spans="2:19" s="33" customFormat="1" ht="18" customHeight="1">
      <c r="B718" s="39"/>
      <c r="C718" s="190"/>
      <c r="D718" s="41"/>
      <c r="E718" s="34"/>
      <c r="F718" s="35"/>
      <c r="G718" s="34"/>
      <c r="H718" s="39"/>
      <c r="I718" s="34"/>
      <c r="J718" s="35"/>
      <c r="K718" s="34"/>
      <c r="L718" s="39"/>
      <c r="M718" s="34"/>
      <c r="N718" s="42"/>
      <c r="O718" s="34"/>
      <c r="P718" s="39"/>
      <c r="Q718" s="34"/>
      <c r="R718" s="42"/>
      <c r="S718" s="35"/>
    </row>
    <row r="719" spans="2:19" s="33" customFormat="1" ht="18" customHeight="1">
      <c r="B719" s="39"/>
      <c r="C719" s="190"/>
      <c r="D719" s="41"/>
      <c r="E719" s="34"/>
      <c r="F719" s="35"/>
      <c r="G719" s="34"/>
      <c r="H719" s="39"/>
      <c r="I719" s="34"/>
      <c r="J719" s="35"/>
      <c r="K719" s="34"/>
      <c r="L719" s="39"/>
      <c r="M719" s="34"/>
      <c r="N719" s="42"/>
      <c r="O719" s="34"/>
      <c r="P719" s="39"/>
      <c r="Q719" s="34"/>
      <c r="R719" s="42"/>
      <c r="S719" s="35"/>
    </row>
    <row r="720" s="33" customFormat="1" ht="10.5">
      <c r="C720" s="187"/>
    </row>
    <row r="721" spans="3:18" s="33" customFormat="1" ht="18" customHeight="1">
      <c r="C721" s="187"/>
      <c r="Q721" s="34"/>
      <c r="R721" s="35"/>
    </row>
    <row r="722" spans="2:3" s="33" customFormat="1" ht="19.5" customHeight="1">
      <c r="B722" s="37"/>
      <c r="C722" s="187"/>
    </row>
    <row r="723" s="38" customFormat="1" ht="10.5">
      <c r="C723" s="188"/>
    </row>
    <row r="724" spans="2:19" s="33" customFormat="1" ht="18" customHeight="1">
      <c r="B724" s="39"/>
      <c r="C724" s="190"/>
      <c r="D724" s="41"/>
      <c r="E724" s="34"/>
      <c r="F724" s="35"/>
      <c r="G724" s="34"/>
      <c r="H724" s="39"/>
      <c r="I724" s="34"/>
      <c r="J724" s="35"/>
      <c r="K724" s="34"/>
      <c r="L724" s="39"/>
      <c r="M724" s="34"/>
      <c r="N724" s="42"/>
      <c r="O724" s="34"/>
      <c r="P724" s="39"/>
      <c r="Q724" s="34"/>
      <c r="R724" s="42"/>
      <c r="S724" s="35"/>
    </row>
    <row r="725" spans="2:19" s="33" customFormat="1" ht="18" customHeight="1">
      <c r="B725" s="39"/>
      <c r="C725" s="190"/>
      <c r="D725" s="41"/>
      <c r="E725" s="34"/>
      <c r="F725" s="35"/>
      <c r="G725" s="34"/>
      <c r="H725" s="39"/>
      <c r="I725" s="34"/>
      <c r="J725" s="35"/>
      <c r="K725" s="34"/>
      <c r="L725" s="39"/>
      <c r="M725" s="34"/>
      <c r="N725" s="42"/>
      <c r="O725" s="34"/>
      <c r="P725" s="39"/>
      <c r="Q725" s="34"/>
      <c r="R725" s="42"/>
      <c r="S725" s="35"/>
    </row>
    <row r="726" s="33" customFormat="1" ht="10.5">
      <c r="C726" s="187"/>
    </row>
    <row r="727" spans="3:18" s="33" customFormat="1" ht="18" customHeight="1">
      <c r="C727" s="187"/>
      <c r="Q727" s="34"/>
      <c r="R727" s="35"/>
    </row>
    <row r="728" spans="2:3" s="33" customFormat="1" ht="19.5" customHeight="1">
      <c r="B728" s="37"/>
      <c r="C728" s="187"/>
    </row>
    <row r="729" s="38" customFormat="1" ht="10.5">
      <c r="C729" s="188"/>
    </row>
    <row r="730" spans="2:19" s="33" customFormat="1" ht="18" customHeight="1">
      <c r="B730" s="39"/>
      <c r="C730" s="190"/>
      <c r="D730" s="41"/>
      <c r="E730" s="34"/>
      <c r="F730" s="35"/>
      <c r="G730" s="34"/>
      <c r="H730" s="39"/>
      <c r="I730" s="34"/>
      <c r="J730" s="35"/>
      <c r="K730" s="34"/>
      <c r="L730" s="39"/>
      <c r="M730" s="34"/>
      <c r="N730" s="42"/>
      <c r="O730" s="34"/>
      <c r="P730" s="39"/>
      <c r="Q730" s="34"/>
      <c r="R730" s="42"/>
      <c r="S730" s="35"/>
    </row>
    <row r="731" spans="2:19" s="33" customFormat="1" ht="18" customHeight="1">
      <c r="B731" s="39"/>
      <c r="C731" s="190"/>
      <c r="D731" s="41"/>
      <c r="E731" s="34"/>
      <c r="F731" s="35"/>
      <c r="G731" s="34"/>
      <c r="H731" s="39"/>
      <c r="I731" s="34"/>
      <c r="J731" s="35"/>
      <c r="K731" s="34"/>
      <c r="L731" s="39"/>
      <c r="M731" s="34"/>
      <c r="N731" s="42"/>
      <c r="O731" s="34"/>
      <c r="P731" s="39"/>
      <c r="Q731" s="34"/>
      <c r="R731" s="42"/>
      <c r="S731" s="35"/>
    </row>
    <row r="732" s="33" customFormat="1" ht="10.5">
      <c r="C732" s="187"/>
    </row>
    <row r="733" spans="3:18" s="33" customFormat="1" ht="18" customHeight="1">
      <c r="C733" s="187"/>
      <c r="Q733" s="34"/>
      <c r="R733" s="35"/>
    </row>
    <row r="734" spans="3:18" s="33" customFormat="1" ht="18" customHeight="1">
      <c r="C734" s="187"/>
      <c r="Q734" s="34"/>
      <c r="R734" s="35"/>
    </row>
    <row r="735" s="36" customFormat="1" ht="14.25">
      <c r="C735" s="186"/>
    </row>
    <row r="736" s="33" customFormat="1" ht="10.5">
      <c r="C736" s="187"/>
    </row>
    <row r="737" spans="2:3" s="33" customFormat="1" ht="19.5" customHeight="1">
      <c r="B737" s="37"/>
      <c r="C737" s="187"/>
    </row>
    <row r="738" s="38" customFormat="1" ht="10.5">
      <c r="C738" s="188"/>
    </row>
    <row r="739" spans="2:19" s="33" customFormat="1" ht="18" customHeight="1">
      <c r="B739" s="39"/>
      <c r="C739" s="190"/>
      <c r="D739" s="41"/>
      <c r="E739" s="34"/>
      <c r="F739" s="35"/>
      <c r="G739" s="34"/>
      <c r="H739" s="39"/>
      <c r="I739" s="34"/>
      <c r="J739" s="35"/>
      <c r="K739" s="34"/>
      <c r="L739" s="39"/>
      <c r="M739" s="34"/>
      <c r="N739" s="42"/>
      <c r="O739" s="34"/>
      <c r="P739" s="39"/>
      <c r="Q739" s="34"/>
      <c r="R739" s="42"/>
      <c r="S739" s="35"/>
    </row>
    <row r="740" spans="2:19" s="33" customFormat="1" ht="18" customHeight="1">
      <c r="B740" s="39"/>
      <c r="C740" s="190"/>
      <c r="D740" s="41"/>
      <c r="E740" s="34"/>
      <c r="F740" s="35"/>
      <c r="G740" s="34"/>
      <c r="H740" s="39"/>
      <c r="I740" s="34"/>
      <c r="J740" s="35"/>
      <c r="K740" s="34"/>
      <c r="L740" s="39"/>
      <c r="M740" s="34"/>
      <c r="N740" s="42"/>
      <c r="O740" s="34"/>
      <c r="P740" s="39"/>
      <c r="Q740" s="34"/>
      <c r="R740" s="42"/>
      <c r="S740" s="35"/>
    </row>
    <row r="741" s="33" customFormat="1" ht="10.5">
      <c r="C741" s="187"/>
    </row>
    <row r="742" spans="3:18" s="33" customFormat="1" ht="18" customHeight="1">
      <c r="C742" s="187"/>
      <c r="Q742" s="34"/>
      <c r="R742" s="35"/>
    </row>
    <row r="743" spans="2:3" s="33" customFormat="1" ht="19.5" customHeight="1">
      <c r="B743" s="37"/>
      <c r="C743" s="187"/>
    </row>
    <row r="744" s="38" customFormat="1" ht="10.5">
      <c r="C744" s="188"/>
    </row>
    <row r="745" spans="2:19" s="33" customFormat="1" ht="18" customHeight="1">
      <c r="B745" s="39"/>
      <c r="C745" s="190"/>
      <c r="D745" s="41"/>
      <c r="E745" s="34"/>
      <c r="F745" s="35"/>
      <c r="G745" s="34"/>
      <c r="H745" s="39"/>
      <c r="I745" s="34"/>
      <c r="J745" s="35"/>
      <c r="K745" s="34"/>
      <c r="L745" s="39"/>
      <c r="M745" s="34"/>
      <c r="N745" s="42"/>
      <c r="O745" s="34"/>
      <c r="P745" s="39"/>
      <c r="Q745" s="34"/>
      <c r="R745" s="42"/>
      <c r="S745" s="35"/>
    </row>
    <row r="746" spans="2:19" s="33" customFormat="1" ht="18" customHeight="1">
      <c r="B746" s="39"/>
      <c r="C746" s="190"/>
      <c r="D746" s="41"/>
      <c r="E746" s="34"/>
      <c r="F746" s="35"/>
      <c r="G746" s="34"/>
      <c r="H746" s="39"/>
      <c r="I746" s="34"/>
      <c r="J746" s="35"/>
      <c r="K746" s="34"/>
      <c r="L746" s="39"/>
      <c r="M746" s="34"/>
      <c r="N746" s="42"/>
      <c r="O746" s="34"/>
      <c r="P746" s="39"/>
      <c r="Q746" s="34"/>
      <c r="R746" s="42"/>
      <c r="S746" s="35"/>
    </row>
    <row r="747" s="33" customFormat="1" ht="10.5">
      <c r="C747" s="187"/>
    </row>
    <row r="748" spans="3:18" s="33" customFormat="1" ht="18" customHeight="1">
      <c r="C748" s="187"/>
      <c r="Q748" s="34"/>
      <c r="R748" s="35"/>
    </row>
    <row r="749" spans="2:3" s="33" customFormat="1" ht="19.5" customHeight="1">
      <c r="B749" s="37"/>
      <c r="C749" s="187"/>
    </row>
    <row r="750" s="38" customFormat="1" ht="10.5">
      <c r="C750" s="188"/>
    </row>
    <row r="751" spans="2:19" s="33" customFormat="1" ht="18" customHeight="1">
      <c r="B751" s="39"/>
      <c r="C751" s="190"/>
      <c r="D751" s="41"/>
      <c r="E751" s="34"/>
      <c r="F751" s="35"/>
      <c r="G751" s="34"/>
      <c r="H751" s="39"/>
      <c r="I751" s="34"/>
      <c r="J751" s="35"/>
      <c r="K751" s="34"/>
      <c r="L751" s="39"/>
      <c r="M751" s="34"/>
      <c r="N751" s="42"/>
      <c r="O751" s="34"/>
      <c r="P751" s="39"/>
      <c r="Q751" s="34"/>
      <c r="R751" s="42"/>
      <c r="S751" s="35"/>
    </row>
    <row r="752" spans="2:19" s="33" customFormat="1" ht="18" customHeight="1">
      <c r="B752" s="39"/>
      <c r="C752" s="190"/>
      <c r="D752" s="41"/>
      <c r="E752" s="34"/>
      <c r="F752" s="35"/>
      <c r="G752" s="34"/>
      <c r="H752" s="39"/>
      <c r="I752" s="34"/>
      <c r="J752" s="35"/>
      <c r="K752" s="34"/>
      <c r="L752" s="39"/>
      <c r="M752" s="34"/>
      <c r="N752" s="42"/>
      <c r="O752" s="34"/>
      <c r="P752" s="39"/>
      <c r="Q752" s="34"/>
      <c r="R752" s="42"/>
      <c r="S752" s="35"/>
    </row>
    <row r="753" s="33" customFormat="1" ht="10.5">
      <c r="C753" s="187"/>
    </row>
    <row r="754" spans="3:18" s="33" customFormat="1" ht="18" customHeight="1">
      <c r="C754" s="187"/>
      <c r="Q754" s="34"/>
      <c r="R754" s="35"/>
    </row>
    <row r="755" spans="2:3" s="33" customFormat="1" ht="19.5" customHeight="1">
      <c r="B755" s="37"/>
      <c r="C755" s="187"/>
    </row>
    <row r="756" s="38" customFormat="1" ht="10.5">
      <c r="C756" s="188"/>
    </row>
    <row r="757" spans="2:19" s="33" customFormat="1" ht="18" customHeight="1">
      <c r="B757" s="39"/>
      <c r="C757" s="190"/>
      <c r="D757" s="41"/>
      <c r="E757" s="34"/>
      <c r="F757" s="35"/>
      <c r="G757" s="34"/>
      <c r="H757" s="39"/>
      <c r="I757" s="34"/>
      <c r="J757" s="35"/>
      <c r="K757" s="34"/>
      <c r="L757" s="39"/>
      <c r="M757" s="34"/>
      <c r="N757" s="42"/>
      <c r="O757" s="34"/>
      <c r="P757" s="39"/>
      <c r="Q757" s="34"/>
      <c r="R757" s="42"/>
      <c r="S757" s="35"/>
    </row>
    <row r="758" spans="2:19" s="33" customFormat="1" ht="18" customHeight="1">
      <c r="B758" s="39"/>
      <c r="C758" s="190"/>
      <c r="D758" s="41"/>
      <c r="E758" s="34"/>
      <c r="F758" s="35"/>
      <c r="G758" s="34"/>
      <c r="H758" s="39"/>
      <c r="I758" s="34"/>
      <c r="J758" s="35"/>
      <c r="K758" s="34"/>
      <c r="L758" s="39"/>
      <c r="M758" s="34"/>
      <c r="N758" s="42"/>
      <c r="O758" s="34"/>
      <c r="P758" s="39"/>
      <c r="Q758" s="34"/>
      <c r="R758" s="42"/>
      <c r="S758" s="35"/>
    </row>
    <row r="759" s="33" customFormat="1" ht="10.5">
      <c r="C759" s="187"/>
    </row>
    <row r="760" spans="3:18" s="33" customFormat="1" ht="18" customHeight="1">
      <c r="C760" s="187"/>
      <c r="Q760" s="34"/>
      <c r="R760" s="35"/>
    </row>
    <row r="761" spans="3:18" s="33" customFormat="1" ht="18" customHeight="1">
      <c r="C761" s="187"/>
      <c r="Q761" s="34"/>
      <c r="R761" s="35"/>
    </row>
    <row r="762" s="36" customFormat="1" ht="14.25">
      <c r="C762" s="186"/>
    </row>
    <row r="763" s="33" customFormat="1" ht="10.5">
      <c r="C763" s="187"/>
    </row>
    <row r="764" spans="2:3" s="33" customFormat="1" ht="19.5" customHeight="1">
      <c r="B764" s="37"/>
      <c r="C764" s="187"/>
    </row>
    <row r="765" s="38" customFormat="1" ht="10.5">
      <c r="C765" s="188"/>
    </row>
    <row r="766" spans="2:19" s="33" customFormat="1" ht="18" customHeight="1">
      <c r="B766" s="39"/>
      <c r="C766" s="190"/>
      <c r="D766" s="41"/>
      <c r="E766" s="34"/>
      <c r="F766" s="35"/>
      <c r="G766" s="34"/>
      <c r="H766" s="39"/>
      <c r="I766" s="34"/>
      <c r="J766" s="35"/>
      <c r="K766" s="34"/>
      <c r="L766" s="39"/>
      <c r="M766" s="34"/>
      <c r="N766" s="42"/>
      <c r="O766" s="34"/>
      <c r="P766" s="39"/>
      <c r="Q766" s="34"/>
      <c r="R766" s="42"/>
      <c r="S766" s="35"/>
    </row>
    <row r="767" spans="2:19" s="33" customFormat="1" ht="18" customHeight="1">
      <c r="B767" s="39"/>
      <c r="C767" s="190"/>
      <c r="D767" s="41"/>
      <c r="E767" s="34"/>
      <c r="F767" s="35"/>
      <c r="G767" s="34"/>
      <c r="H767" s="39"/>
      <c r="I767" s="34"/>
      <c r="J767" s="35"/>
      <c r="K767" s="34"/>
      <c r="L767" s="39"/>
      <c r="M767" s="34"/>
      <c r="N767" s="42"/>
      <c r="O767" s="34"/>
      <c r="P767" s="39"/>
      <c r="Q767" s="34"/>
      <c r="R767" s="42"/>
      <c r="S767" s="35"/>
    </row>
    <row r="768" s="33" customFormat="1" ht="10.5">
      <c r="C768" s="187"/>
    </row>
    <row r="769" spans="3:18" s="33" customFormat="1" ht="18" customHeight="1">
      <c r="C769" s="187"/>
      <c r="Q769" s="34"/>
      <c r="R769" s="35"/>
    </row>
    <row r="770" spans="2:3" s="33" customFormat="1" ht="19.5" customHeight="1">
      <c r="B770" s="37"/>
      <c r="C770" s="187"/>
    </row>
    <row r="771" s="38" customFormat="1" ht="10.5">
      <c r="C771" s="188"/>
    </row>
    <row r="772" spans="2:19" s="33" customFormat="1" ht="18" customHeight="1">
      <c r="B772" s="39"/>
      <c r="C772" s="190"/>
      <c r="D772" s="41"/>
      <c r="E772" s="34"/>
      <c r="F772" s="35"/>
      <c r="G772" s="34"/>
      <c r="H772" s="39"/>
      <c r="I772" s="34"/>
      <c r="J772" s="35"/>
      <c r="K772" s="34"/>
      <c r="L772" s="39"/>
      <c r="M772" s="34"/>
      <c r="N772" s="42"/>
      <c r="O772" s="34"/>
      <c r="P772" s="39"/>
      <c r="Q772" s="34"/>
      <c r="R772" s="42"/>
      <c r="S772" s="35"/>
    </row>
    <row r="773" spans="2:19" s="33" customFormat="1" ht="18" customHeight="1">
      <c r="B773" s="39"/>
      <c r="C773" s="190"/>
      <c r="D773" s="41"/>
      <c r="E773" s="34"/>
      <c r="F773" s="35"/>
      <c r="G773" s="34"/>
      <c r="H773" s="39"/>
      <c r="I773" s="34"/>
      <c r="J773" s="35"/>
      <c r="K773" s="34"/>
      <c r="L773" s="39"/>
      <c r="M773" s="34"/>
      <c r="N773" s="42"/>
      <c r="O773" s="34"/>
      <c r="P773" s="39"/>
      <c r="Q773" s="34"/>
      <c r="R773" s="42"/>
      <c r="S773" s="35"/>
    </row>
    <row r="774" s="33" customFormat="1" ht="10.5">
      <c r="C774" s="187"/>
    </row>
    <row r="775" spans="3:18" s="33" customFormat="1" ht="18" customHeight="1">
      <c r="C775" s="187"/>
      <c r="Q775" s="34"/>
      <c r="R775" s="35"/>
    </row>
    <row r="776" spans="2:3" s="33" customFormat="1" ht="19.5" customHeight="1">
      <c r="B776" s="37"/>
      <c r="C776" s="187"/>
    </row>
    <row r="777" s="38" customFormat="1" ht="10.5">
      <c r="C777" s="188"/>
    </row>
    <row r="778" spans="2:19" s="33" customFormat="1" ht="18" customHeight="1">
      <c r="B778" s="39"/>
      <c r="C778" s="190"/>
      <c r="D778" s="41"/>
      <c r="E778" s="34"/>
      <c r="F778" s="35"/>
      <c r="G778" s="34"/>
      <c r="H778" s="39"/>
      <c r="I778" s="34"/>
      <c r="J778" s="35"/>
      <c r="K778" s="34"/>
      <c r="L778" s="39"/>
      <c r="M778" s="34"/>
      <c r="N778" s="42"/>
      <c r="O778" s="34"/>
      <c r="P778" s="39"/>
      <c r="Q778" s="34"/>
      <c r="R778" s="42"/>
      <c r="S778" s="35"/>
    </row>
    <row r="779" spans="2:19" s="33" customFormat="1" ht="18" customHeight="1">
      <c r="B779" s="39"/>
      <c r="C779" s="190"/>
      <c r="D779" s="41"/>
      <c r="E779" s="34"/>
      <c r="F779" s="35"/>
      <c r="G779" s="34"/>
      <c r="H779" s="39"/>
      <c r="I779" s="34"/>
      <c r="J779" s="35"/>
      <c r="K779" s="34"/>
      <c r="L779" s="39"/>
      <c r="M779" s="34"/>
      <c r="N779" s="42"/>
      <c r="O779" s="34"/>
      <c r="P779" s="39"/>
      <c r="Q779" s="34"/>
      <c r="R779" s="42"/>
      <c r="S779" s="35"/>
    </row>
    <row r="780" s="33" customFormat="1" ht="10.5">
      <c r="C780" s="187"/>
    </row>
    <row r="781" spans="3:18" s="33" customFormat="1" ht="18" customHeight="1">
      <c r="C781" s="187"/>
      <c r="Q781" s="34"/>
      <c r="R781" s="35"/>
    </row>
    <row r="782" spans="2:3" s="33" customFormat="1" ht="19.5" customHeight="1">
      <c r="B782" s="37"/>
      <c r="C782" s="187"/>
    </row>
    <row r="783" s="38" customFormat="1" ht="10.5">
      <c r="C783" s="188"/>
    </row>
    <row r="784" spans="2:19" s="33" customFormat="1" ht="18" customHeight="1">
      <c r="B784" s="39"/>
      <c r="C784" s="190"/>
      <c r="D784" s="41"/>
      <c r="E784" s="34"/>
      <c r="F784" s="35"/>
      <c r="G784" s="34"/>
      <c r="H784" s="39"/>
      <c r="I784" s="34"/>
      <c r="J784" s="35"/>
      <c r="K784" s="34"/>
      <c r="L784" s="39"/>
      <c r="M784" s="34"/>
      <c r="N784" s="42"/>
      <c r="O784" s="34"/>
      <c r="P784" s="39"/>
      <c r="Q784" s="34"/>
      <c r="R784" s="42"/>
      <c r="S784" s="35"/>
    </row>
    <row r="785" spans="2:19" s="33" customFormat="1" ht="18" customHeight="1">
      <c r="B785" s="39"/>
      <c r="C785" s="190"/>
      <c r="D785" s="41"/>
      <c r="E785" s="34"/>
      <c r="F785" s="35"/>
      <c r="G785" s="34"/>
      <c r="H785" s="39"/>
      <c r="I785" s="34"/>
      <c r="J785" s="35"/>
      <c r="K785" s="34"/>
      <c r="L785" s="39"/>
      <c r="M785" s="34"/>
      <c r="N785" s="42"/>
      <c r="O785" s="34"/>
      <c r="P785" s="39"/>
      <c r="Q785" s="34"/>
      <c r="R785" s="42"/>
      <c r="S785" s="35"/>
    </row>
    <row r="786" s="33" customFormat="1" ht="10.5">
      <c r="C786" s="187"/>
    </row>
    <row r="787" spans="3:18" s="33" customFormat="1" ht="18" customHeight="1">
      <c r="C787" s="187"/>
      <c r="Q787" s="34"/>
      <c r="R787" s="35"/>
    </row>
    <row r="788" spans="3:18" s="33" customFormat="1" ht="18" customHeight="1">
      <c r="C788" s="187"/>
      <c r="Q788" s="34"/>
      <c r="R788" s="35"/>
    </row>
    <row r="789" s="36" customFormat="1" ht="14.25">
      <c r="C789" s="186"/>
    </row>
    <row r="790" s="33" customFormat="1" ht="10.5">
      <c r="C790" s="187"/>
    </row>
    <row r="791" spans="2:3" s="33" customFormat="1" ht="19.5" customHeight="1">
      <c r="B791" s="37"/>
      <c r="C791" s="187"/>
    </row>
    <row r="792" s="38" customFormat="1" ht="10.5">
      <c r="C792" s="188"/>
    </row>
    <row r="793" spans="2:19" s="33" customFormat="1" ht="18" customHeight="1">
      <c r="B793" s="39"/>
      <c r="C793" s="190"/>
      <c r="D793" s="41"/>
      <c r="E793" s="34"/>
      <c r="F793" s="35"/>
      <c r="G793" s="34"/>
      <c r="H793" s="39"/>
      <c r="I793" s="34"/>
      <c r="J793" s="35"/>
      <c r="K793" s="34"/>
      <c r="L793" s="39"/>
      <c r="M793" s="34"/>
      <c r="N793" s="42"/>
      <c r="O793" s="34"/>
      <c r="P793" s="39"/>
      <c r="Q793" s="34"/>
      <c r="R793" s="42"/>
      <c r="S793" s="35"/>
    </row>
    <row r="794" spans="2:19" s="33" customFormat="1" ht="18" customHeight="1">
      <c r="B794" s="39"/>
      <c r="C794" s="190"/>
      <c r="D794" s="41"/>
      <c r="E794" s="34"/>
      <c r="F794" s="35"/>
      <c r="G794" s="34"/>
      <c r="H794" s="39"/>
      <c r="I794" s="34"/>
      <c r="J794" s="35"/>
      <c r="K794" s="34"/>
      <c r="L794" s="39"/>
      <c r="M794" s="34"/>
      <c r="N794" s="42"/>
      <c r="O794" s="34"/>
      <c r="P794" s="39"/>
      <c r="Q794" s="34"/>
      <c r="R794" s="42"/>
      <c r="S794" s="35"/>
    </row>
    <row r="795" s="33" customFormat="1" ht="10.5">
      <c r="C795" s="187"/>
    </row>
    <row r="796" spans="3:18" s="33" customFormat="1" ht="18" customHeight="1">
      <c r="C796" s="187"/>
      <c r="Q796" s="34"/>
      <c r="R796" s="35"/>
    </row>
    <row r="797" spans="2:3" s="33" customFormat="1" ht="19.5" customHeight="1">
      <c r="B797" s="37"/>
      <c r="C797" s="187"/>
    </row>
    <row r="798" s="38" customFormat="1" ht="10.5">
      <c r="C798" s="188"/>
    </row>
    <row r="799" spans="2:19" s="33" customFormat="1" ht="18" customHeight="1">
      <c r="B799" s="39"/>
      <c r="C799" s="190"/>
      <c r="D799" s="41"/>
      <c r="E799" s="34"/>
      <c r="F799" s="35"/>
      <c r="G799" s="34"/>
      <c r="H799" s="39"/>
      <c r="I799" s="34"/>
      <c r="J799" s="35"/>
      <c r="K799" s="34"/>
      <c r="L799" s="39"/>
      <c r="M799" s="34"/>
      <c r="N799" s="42"/>
      <c r="O799" s="34"/>
      <c r="P799" s="39"/>
      <c r="Q799" s="34"/>
      <c r="R799" s="42"/>
      <c r="S799" s="35"/>
    </row>
    <row r="800" spans="2:19" s="33" customFormat="1" ht="18" customHeight="1">
      <c r="B800" s="39"/>
      <c r="C800" s="190"/>
      <c r="D800" s="41"/>
      <c r="E800" s="34"/>
      <c r="F800" s="35"/>
      <c r="G800" s="34"/>
      <c r="H800" s="39"/>
      <c r="I800" s="34"/>
      <c r="J800" s="35"/>
      <c r="K800" s="34"/>
      <c r="L800" s="39"/>
      <c r="M800" s="34"/>
      <c r="N800" s="42"/>
      <c r="O800" s="34"/>
      <c r="P800" s="39"/>
      <c r="Q800" s="34"/>
      <c r="R800" s="42"/>
      <c r="S800" s="35"/>
    </row>
    <row r="801" s="33" customFormat="1" ht="10.5">
      <c r="C801" s="187"/>
    </row>
    <row r="802" spans="3:18" s="33" customFormat="1" ht="18" customHeight="1">
      <c r="C802" s="187"/>
      <c r="Q802" s="34"/>
      <c r="R802" s="35"/>
    </row>
    <row r="803" spans="2:3" s="33" customFormat="1" ht="19.5" customHeight="1">
      <c r="B803" s="37"/>
      <c r="C803" s="187"/>
    </row>
    <row r="804" s="38" customFormat="1" ht="10.5">
      <c r="C804" s="188"/>
    </row>
    <row r="805" spans="2:19" s="33" customFormat="1" ht="18" customHeight="1">
      <c r="B805" s="39"/>
      <c r="C805" s="190"/>
      <c r="D805" s="41"/>
      <c r="E805" s="34"/>
      <c r="F805" s="35"/>
      <c r="G805" s="34"/>
      <c r="H805" s="39"/>
      <c r="I805" s="34"/>
      <c r="J805" s="35"/>
      <c r="K805" s="34"/>
      <c r="L805" s="39"/>
      <c r="M805" s="34"/>
      <c r="N805" s="42"/>
      <c r="O805" s="34"/>
      <c r="P805" s="39"/>
      <c r="Q805" s="34"/>
      <c r="R805" s="42"/>
      <c r="S805" s="35"/>
    </row>
    <row r="806" spans="2:19" s="33" customFormat="1" ht="18" customHeight="1">
      <c r="B806" s="39"/>
      <c r="C806" s="190"/>
      <c r="D806" s="41"/>
      <c r="E806" s="34"/>
      <c r="F806" s="35"/>
      <c r="G806" s="34"/>
      <c r="H806" s="39"/>
      <c r="I806" s="34"/>
      <c r="J806" s="35"/>
      <c r="K806" s="34"/>
      <c r="L806" s="39"/>
      <c r="M806" s="34"/>
      <c r="N806" s="42"/>
      <c r="O806" s="34"/>
      <c r="P806" s="39"/>
      <c r="Q806" s="34"/>
      <c r="R806" s="42"/>
      <c r="S806" s="35"/>
    </row>
    <row r="807" s="33" customFormat="1" ht="10.5">
      <c r="C807" s="187"/>
    </row>
    <row r="808" spans="3:18" s="33" customFormat="1" ht="18" customHeight="1">
      <c r="C808" s="187"/>
      <c r="Q808" s="34"/>
      <c r="R808" s="35"/>
    </row>
    <row r="809" spans="2:3" s="33" customFormat="1" ht="19.5" customHeight="1">
      <c r="B809" s="37"/>
      <c r="C809" s="187"/>
    </row>
    <row r="810" s="38" customFormat="1" ht="10.5">
      <c r="C810" s="188"/>
    </row>
    <row r="811" spans="2:19" s="33" customFormat="1" ht="18" customHeight="1">
      <c r="B811" s="39"/>
      <c r="C811" s="190"/>
      <c r="D811" s="41"/>
      <c r="E811" s="34"/>
      <c r="F811" s="35"/>
      <c r="G811" s="34"/>
      <c r="H811" s="39"/>
      <c r="I811" s="34"/>
      <c r="J811" s="35"/>
      <c r="K811" s="34"/>
      <c r="L811" s="39"/>
      <c r="M811" s="34"/>
      <c r="N811" s="42"/>
      <c r="O811" s="34"/>
      <c r="P811" s="39"/>
      <c r="Q811" s="34"/>
      <c r="R811" s="42"/>
      <c r="S811" s="35"/>
    </row>
    <row r="812" spans="2:19" s="33" customFormat="1" ht="18" customHeight="1">
      <c r="B812" s="39"/>
      <c r="C812" s="190"/>
      <c r="D812" s="41"/>
      <c r="E812" s="34"/>
      <c r="F812" s="35"/>
      <c r="G812" s="34"/>
      <c r="H812" s="39"/>
      <c r="I812" s="34"/>
      <c r="J812" s="35"/>
      <c r="K812" s="34"/>
      <c r="L812" s="39"/>
      <c r="M812" s="34"/>
      <c r="N812" s="42"/>
      <c r="O812" s="34"/>
      <c r="P812" s="39"/>
      <c r="Q812" s="34"/>
      <c r="R812" s="42"/>
      <c r="S812" s="35"/>
    </row>
    <row r="813" s="33" customFormat="1" ht="10.5">
      <c r="C813" s="187"/>
    </row>
    <row r="814" spans="3:18" s="33" customFormat="1" ht="18" customHeight="1">
      <c r="C814" s="187"/>
      <c r="Q814" s="34"/>
      <c r="R814" s="35"/>
    </row>
    <row r="815" spans="3:18" s="33" customFormat="1" ht="18" customHeight="1">
      <c r="C815" s="187"/>
      <c r="Q815" s="34"/>
      <c r="R815" s="35"/>
    </row>
    <row r="816" s="36" customFormat="1" ht="14.25">
      <c r="C816" s="186"/>
    </row>
    <row r="817" s="33" customFormat="1" ht="10.5">
      <c r="C817" s="187"/>
    </row>
    <row r="818" spans="2:3" s="33" customFormat="1" ht="19.5" customHeight="1">
      <c r="B818" s="37"/>
      <c r="C818" s="187"/>
    </row>
    <row r="819" s="38" customFormat="1" ht="10.5">
      <c r="C819" s="188"/>
    </row>
    <row r="820" spans="2:19" s="33" customFormat="1" ht="18" customHeight="1">
      <c r="B820" s="39"/>
      <c r="C820" s="190"/>
      <c r="D820" s="41"/>
      <c r="E820" s="34"/>
      <c r="F820" s="35"/>
      <c r="G820" s="34"/>
      <c r="H820" s="39"/>
      <c r="I820" s="34"/>
      <c r="J820" s="35"/>
      <c r="K820" s="34"/>
      <c r="L820" s="39"/>
      <c r="M820" s="34"/>
      <c r="N820" s="42"/>
      <c r="O820" s="34"/>
      <c r="P820" s="39"/>
      <c r="Q820" s="34"/>
      <c r="R820" s="42"/>
      <c r="S820" s="35"/>
    </row>
    <row r="821" spans="2:19" s="33" customFormat="1" ht="18" customHeight="1">
      <c r="B821" s="39"/>
      <c r="C821" s="190"/>
      <c r="D821" s="41"/>
      <c r="E821" s="34"/>
      <c r="F821" s="35"/>
      <c r="G821" s="34"/>
      <c r="H821" s="39"/>
      <c r="I821" s="34"/>
      <c r="J821" s="35"/>
      <c r="K821" s="34"/>
      <c r="L821" s="39"/>
      <c r="M821" s="34"/>
      <c r="N821" s="42"/>
      <c r="O821" s="34"/>
      <c r="P821" s="39"/>
      <c r="Q821" s="34"/>
      <c r="R821" s="42"/>
      <c r="S821" s="35"/>
    </row>
    <row r="822" s="33" customFormat="1" ht="10.5">
      <c r="C822" s="187"/>
    </row>
    <row r="823" spans="3:18" s="33" customFormat="1" ht="18" customHeight="1">
      <c r="C823" s="187"/>
      <c r="Q823" s="34"/>
      <c r="R823" s="35"/>
    </row>
    <row r="824" spans="2:3" s="33" customFormat="1" ht="19.5" customHeight="1">
      <c r="B824" s="37"/>
      <c r="C824" s="187"/>
    </row>
    <row r="825" s="38" customFormat="1" ht="10.5">
      <c r="C825" s="188"/>
    </row>
    <row r="826" spans="2:19" s="33" customFormat="1" ht="18" customHeight="1">
      <c r="B826" s="39"/>
      <c r="C826" s="190"/>
      <c r="D826" s="41"/>
      <c r="E826" s="34"/>
      <c r="F826" s="35"/>
      <c r="G826" s="34"/>
      <c r="H826" s="39"/>
      <c r="I826" s="34"/>
      <c r="J826" s="35"/>
      <c r="K826" s="34"/>
      <c r="L826" s="39"/>
      <c r="M826" s="34"/>
      <c r="N826" s="42"/>
      <c r="O826" s="34"/>
      <c r="P826" s="39"/>
      <c r="Q826" s="34"/>
      <c r="R826" s="42"/>
      <c r="S826" s="35"/>
    </row>
    <row r="827" spans="2:19" s="33" customFormat="1" ht="18" customHeight="1">
      <c r="B827" s="39"/>
      <c r="C827" s="190"/>
      <c r="D827" s="41"/>
      <c r="E827" s="34"/>
      <c r="F827" s="35"/>
      <c r="G827" s="34"/>
      <c r="H827" s="39"/>
      <c r="I827" s="34"/>
      <c r="J827" s="35"/>
      <c r="K827" s="34"/>
      <c r="L827" s="39"/>
      <c r="M827" s="34"/>
      <c r="N827" s="42"/>
      <c r="O827" s="34"/>
      <c r="P827" s="39"/>
      <c r="Q827" s="34"/>
      <c r="R827" s="42"/>
      <c r="S827" s="35"/>
    </row>
    <row r="828" s="33" customFormat="1" ht="10.5">
      <c r="C828" s="187"/>
    </row>
    <row r="829" spans="3:18" s="33" customFormat="1" ht="18" customHeight="1">
      <c r="C829" s="187"/>
      <c r="Q829" s="34"/>
      <c r="R829" s="35"/>
    </row>
    <row r="830" spans="2:3" s="33" customFormat="1" ht="19.5" customHeight="1">
      <c r="B830" s="37"/>
      <c r="C830" s="187"/>
    </row>
    <row r="831" s="38" customFormat="1" ht="10.5">
      <c r="C831" s="188"/>
    </row>
    <row r="832" spans="2:19" s="33" customFormat="1" ht="18" customHeight="1">
      <c r="B832" s="39"/>
      <c r="C832" s="190"/>
      <c r="D832" s="41"/>
      <c r="E832" s="34"/>
      <c r="F832" s="35"/>
      <c r="G832" s="34"/>
      <c r="H832" s="39"/>
      <c r="I832" s="34"/>
      <c r="J832" s="35"/>
      <c r="K832" s="34"/>
      <c r="L832" s="39"/>
      <c r="M832" s="34"/>
      <c r="N832" s="42"/>
      <c r="O832" s="34"/>
      <c r="P832" s="39"/>
      <c r="Q832" s="34"/>
      <c r="R832" s="42"/>
      <c r="S832" s="35"/>
    </row>
    <row r="833" spans="2:19" s="33" customFormat="1" ht="18" customHeight="1">
      <c r="B833" s="39"/>
      <c r="C833" s="190"/>
      <c r="D833" s="41"/>
      <c r="E833" s="34"/>
      <c r="F833" s="35"/>
      <c r="G833" s="34"/>
      <c r="H833" s="39"/>
      <c r="I833" s="34"/>
      <c r="J833" s="35"/>
      <c r="K833" s="34"/>
      <c r="L833" s="39"/>
      <c r="M833" s="34"/>
      <c r="N833" s="42"/>
      <c r="O833" s="34"/>
      <c r="P833" s="39"/>
      <c r="Q833" s="34"/>
      <c r="R833" s="42"/>
      <c r="S833" s="35"/>
    </row>
    <row r="834" s="33" customFormat="1" ht="10.5">
      <c r="C834" s="187"/>
    </row>
    <row r="835" spans="3:18" s="33" customFormat="1" ht="18" customHeight="1">
      <c r="C835" s="187"/>
      <c r="Q835" s="34"/>
      <c r="R835" s="35"/>
    </row>
    <row r="836" spans="2:3" s="33" customFormat="1" ht="19.5" customHeight="1">
      <c r="B836" s="37"/>
      <c r="C836" s="187"/>
    </row>
    <row r="837" s="38" customFormat="1" ht="10.5">
      <c r="C837" s="188"/>
    </row>
    <row r="838" spans="2:19" s="33" customFormat="1" ht="18" customHeight="1">
      <c r="B838" s="39"/>
      <c r="C838" s="190"/>
      <c r="D838" s="41"/>
      <c r="E838" s="34"/>
      <c r="F838" s="35"/>
      <c r="G838" s="34"/>
      <c r="H838" s="39"/>
      <c r="I838" s="34"/>
      <c r="J838" s="35"/>
      <c r="K838" s="34"/>
      <c r="L838" s="39"/>
      <c r="M838" s="34"/>
      <c r="N838" s="42"/>
      <c r="O838" s="34"/>
      <c r="P838" s="39"/>
      <c r="Q838" s="34"/>
      <c r="R838" s="42"/>
      <c r="S838" s="35"/>
    </row>
    <row r="839" spans="2:19" s="33" customFormat="1" ht="18" customHeight="1">
      <c r="B839" s="39"/>
      <c r="C839" s="190"/>
      <c r="D839" s="41"/>
      <c r="E839" s="34"/>
      <c r="F839" s="35"/>
      <c r="G839" s="34"/>
      <c r="H839" s="39"/>
      <c r="I839" s="34"/>
      <c r="J839" s="35"/>
      <c r="K839" s="34"/>
      <c r="L839" s="39"/>
      <c r="M839" s="34"/>
      <c r="N839" s="42"/>
      <c r="O839" s="34"/>
      <c r="P839" s="39"/>
      <c r="Q839" s="34"/>
      <c r="R839" s="42"/>
      <c r="S839" s="35"/>
    </row>
    <row r="840" s="33" customFormat="1" ht="10.5">
      <c r="C840" s="187"/>
    </row>
    <row r="841" spans="3:18" s="33" customFormat="1" ht="18" customHeight="1">
      <c r="C841" s="187"/>
      <c r="Q841" s="34"/>
      <c r="R841" s="35"/>
    </row>
    <row r="842" spans="3:18" s="33" customFormat="1" ht="18" customHeight="1">
      <c r="C842" s="187"/>
      <c r="Q842" s="34"/>
      <c r="R842" s="35"/>
    </row>
    <row r="843" s="36" customFormat="1" ht="14.25">
      <c r="C843" s="186"/>
    </row>
    <row r="844" s="33" customFormat="1" ht="10.5">
      <c r="C844" s="187"/>
    </row>
    <row r="845" spans="2:3" s="33" customFormat="1" ht="19.5" customHeight="1">
      <c r="B845" s="37"/>
      <c r="C845" s="187"/>
    </row>
    <row r="846" s="38" customFormat="1" ht="10.5">
      <c r="C846" s="188"/>
    </row>
    <row r="847" spans="2:19" s="33" customFormat="1" ht="18" customHeight="1">
      <c r="B847" s="39"/>
      <c r="C847" s="190"/>
      <c r="D847" s="41"/>
      <c r="E847" s="34"/>
      <c r="F847" s="35"/>
      <c r="G847" s="34"/>
      <c r="H847" s="39"/>
      <c r="I847" s="34"/>
      <c r="J847" s="35"/>
      <c r="K847" s="34"/>
      <c r="L847" s="39"/>
      <c r="M847" s="34"/>
      <c r="N847" s="42"/>
      <c r="O847" s="34"/>
      <c r="P847" s="39"/>
      <c r="Q847" s="34"/>
      <c r="R847" s="42"/>
      <c r="S847" s="35"/>
    </row>
    <row r="848" spans="2:19" s="33" customFormat="1" ht="18" customHeight="1">
      <c r="B848" s="39"/>
      <c r="C848" s="190"/>
      <c r="D848" s="41"/>
      <c r="E848" s="34"/>
      <c r="F848" s="35"/>
      <c r="G848" s="34"/>
      <c r="H848" s="39"/>
      <c r="I848" s="34"/>
      <c r="J848" s="35"/>
      <c r="K848" s="34"/>
      <c r="L848" s="39"/>
      <c r="M848" s="34"/>
      <c r="N848" s="42"/>
      <c r="O848" s="34"/>
      <c r="P848" s="39"/>
      <c r="Q848" s="34"/>
      <c r="R848" s="42"/>
      <c r="S848" s="35"/>
    </row>
    <row r="849" s="33" customFormat="1" ht="10.5">
      <c r="C849" s="187"/>
    </row>
    <row r="850" spans="3:18" s="33" customFormat="1" ht="18" customHeight="1">
      <c r="C850" s="187"/>
      <c r="Q850" s="34"/>
      <c r="R850" s="35"/>
    </row>
    <row r="851" spans="2:3" s="33" customFormat="1" ht="19.5" customHeight="1">
      <c r="B851" s="37"/>
      <c r="C851" s="187"/>
    </row>
    <row r="852" s="38" customFormat="1" ht="10.5">
      <c r="C852" s="188"/>
    </row>
    <row r="853" spans="2:19" s="33" customFormat="1" ht="18" customHeight="1">
      <c r="B853" s="39"/>
      <c r="C853" s="190"/>
      <c r="D853" s="41"/>
      <c r="E853" s="34"/>
      <c r="F853" s="35"/>
      <c r="G853" s="34"/>
      <c r="H853" s="39"/>
      <c r="I853" s="34"/>
      <c r="J853" s="35"/>
      <c r="K853" s="34"/>
      <c r="L853" s="39"/>
      <c r="M853" s="34"/>
      <c r="N853" s="42"/>
      <c r="O853" s="34"/>
      <c r="P853" s="39"/>
      <c r="Q853" s="34"/>
      <c r="R853" s="42"/>
      <c r="S853" s="35"/>
    </row>
    <row r="854" spans="2:19" s="33" customFormat="1" ht="18" customHeight="1">
      <c r="B854" s="39"/>
      <c r="C854" s="190"/>
      <c r="D854" s="41"/>
      <c r="E854" s="34"/>
      <c r="F854" s="35"/>
      <c r="G854" s="34"/>
      <c r="H854" s="39"/>
      <c r="I854" s="34"/>
      <c r="J854" s="35"/>
      <c r="K854" s="34"/>
      <c r="L854" s="39"/>
      <c r="M854" s="34"/>
      <c r="N854" s="42"/>
      <c r="O854" s="34"/>
      <c r="P854" s="39"/>
      <c r="Q854" s="34"/>
      <c r="R854" s="42"/>
      <c r="S854" s="35"/>
    </row>
    <row r="855" s="33" customFormat="1" ht="10.5">
      <c r="C855" s="187"/>
    </row>
    <row r="856" spans="3:18" s="33" customFormat="1" ht="18" customHeight="1">
      <c r="C856" s="187"/>
      <c r="Q856" s="34"/>
      <c r="R856" s="35"/>
    </row>
    <row r="857" spans="2:3" s="33" customFormat="1" ht="19.5" customHeight="1">
      <c r="B857" s="37"/>
      <c r="C857" s="187"/>
    </row>
    <row r="858" s="38" customFormat="1" ht="10.5">
      <c r="C858" s="188"/>
    </row>
    <row r="859" spans="2:19" s="33" customFormat="1" ht="18" customHeight="1">
      <c r="B859" s="39"/>
      <c r="C859" s="190"/>
      <c r="D859" s="41"/>
      <c r="E859" s="34"/>
      <c r="F859" s="35"/>
      <c r="G859" s="34"/>
      <c r="H859" s="39"/>
      <c r="I859" s="34"/>
      <c r="J859" s="35"/>
      <c r="K859" s="34"/>
      <c r="L859" s="39"/>
      <c r="M859" s="34"/>
      <c r="N859" s="42"/>
      <c r="O859" s="34"/>
      <c r="P859" s="39"/>
      <c r="Q859" s="34"/>
      <c r="R859" s="42"/>
      <c r="S859" s="35"/>
    </row>
    <row r="860" spans="2:19" s="33" customFormat="1" ht="18" customHeight="1">
      <c r="B860" s="39"/>
      <c r="C860" s="190"/>
      <c r="D860" s="41"/>
      <c r="E860" s="34"/>
      <c r="F860" s="35"/>
      <c r="G860" s="34"/>
      <c r="H860" s="39"/>
      <c r="I860" s="34"/>
      <c r="J860" s="35"/>
      <c r="K860" s="34"/>
      <c r="L860" s="39"/>
      <c r="M860" s="34"/>
      <c r="N860" s="42"/>
      <c r="O860" s="34"/>
      <c r="P860" s="39"/>
      <c r="Q860" s="34"/>
      <c r="R860" s="42"/>
      <c r="S860" s="35"/>
    </row>
    <row r="861" s="33" customFormat="1" ht="10.5">
      <c r="C861" s="187"/>
    </row>
    <row r="862" spans="3:18" s="33" customFormat="1" ht="18" customHeight="1">
      <c r="C862" s="187"/>
      <c r="Q862" s="34"/>
      <c r="R862" s="35"/>
    </row>
    <row r="863" spans="2:3" s="33" customFormat="1" ht="19.5" customHeight="1">
      <c r="B863" s="37"/>
      <c r="C863" s="187"/>
    </row>
    <row r="864" s="38" customFormat="1" ht="10.5">
      <c r="C864" s="188"/>
    </row>
    <row r="865" spans="2:19" s="33" customFormat="1" ht="18" customHeight="1">
      <c r="B865" s="39"/>
      <c r="C865" s="190"/>
      <c r="D865" s="41"/>
      <c r="E865" s="34"/>
      <c r="F865" s="35"/>
      <c r="G865" s="34"/>
      <c r="H865" s="39"/>
      <c r="I865" s="34"/>
      <c r="J865" s="35"/>
      <c r="K865" s="34"/>
      <c r="L865" s="39"/>
      <c r="M865" s="34"/>
      <c r="N865" s="42"/>
      <c r="O865" s="34"/>
      <c r="P865" s="39"/>
      <c r="Q865" s="34"/>
      <c r="R865" s="42"/>
      <c r="S865" s="35"/>
    </row>
    <row r="866" spans="2:19" s="33" customFormat="1" ht="18" customHeight="1">
      <c r="B866" s="39"/>
      <c r="C866" s="190"/>
      <c r="D866" s="41"/>
      <c r="E866" s="34"/>
      <c r="F866" s="35"/>
      <c r="G866" s="34"/>
      <c r="H866" s="39"/>
      <c r="I866" s="34"/>
      <c r="J866" s="35"/>
      <c r="K866" s="34"/>
      <c r="L866" s="39"/>
      <c r="M866" s="34"/>
      <c r="N866" s="42"/>
      <c r="O866" s="34"/>
      <c r="P866" s="39"/>
      <c r="Q866" s="34"/>
      <c r="R866" s="42"/>
      <c r="S866" s="35"/>
    </row>
    <row r="867" s="33" customFormat="1" ht="10.5">
      <c r="C867" s="187"/>
    </row>
    <row r="868" spans="3:18" s="33" customFormat="1" ht="18" customHeight="1">
      <c r="C868" s="187"/>
      <c r="Q868" s="34"/>
      <c r="R868" s="35"/>
    </row>
    <row r="869" spans="3:18" s="33" customFormat="1" ht="18" customHeight="1">
      <c r="C869" s="187"/>
      <c r="Q869" s="34"/>
      <c r="R869" s="35"/>
    </row>
    <row r="870" s="36" customFormat="1" ht="14.25">
      <c r="C870" s="186"/>
    </row>
    <row r="871" s="33" customFormat="1" ht="10.5">
      <c r="C871" s="187"/>
    </row>
    <row r="872" spans="2:3" s="33" customFormat="1" ht="19.5" customHeight="1">
      <c r="B872" s="37"/>
      <c r="C872" s="187"/>
    </row>
    <row r="873" s="38" customFormat="1" ht="10.5">
      <c r="C873" s="188"/>
    </row>
    <row r="874" spans="2:19" s="33" customFormat="1" ht="18" customHeight="1">
      <c r="B874" s="39"/>
      <c r="C874" s="190"/>
      <c r="D874" s="41"/>
      <c r="E874" s="34"/>
      <c r="F874" s="35"/>
      <c r="G874" s="34"/>
      <c r="H874" s="39"/>
      <c r="I874" s="34"/>
      <c r="J874" s="35"/>
      <c r="K874" s="34"/>
      <c r="L874" s="39"/>
      <c r="M874" s="34"/>
      <c r="N874" s="42"/>
      <c r="O874" s="34"/>
      <c r="P874" s="39"/>
      <c r="Q874" s="34"/>
      <c r="R874" s="42"/>
      <c r="S874" s="35"/>
    </row>
    <row r="875" spans="2:19" s="33" customFormat="1" ht="18" customHeight="1">
      <c r="B875" s="39"/>
      <c r="C875" s="190"/>
      <c r="D875" s="41"/>
      <c r="E875" s="34"/>
      <c r="F875" s="35"/>
      <c r="G875" s="34"/>
      <c r="H875" s="39"/>
      <c r="I875" s="34"/>
      <c r="J875" s="35"/>
      <c r="K875" s="34"/>
      <c r="L875" s="39"/>
      <c r="M875" s="34"/>
      <c r="N875" s="42"/>
      <c r="O875" s="34"/>
      <c r="P875" s="39"/>
      <c r="Q875" s="34"/>
      <c r="R875" s="42"/>
      <c r="S875" s="35"/>
    </row>
    <row r="876" s="33" customFormat="1" ht="10.5">
      <c r="C876" s="187"/>
    </row>
    <row r="877" spans="3:18" s="33" customFormat="1" ht="18" customHeight="1">
      <c r="C877" s="187"/>
      <c r="Q877" s="34"/>
      <c r="R877" s="35"/>
    </row>
    <row r="878" spans="2:3" s="33" customFormat="1" ht="19.5" customHeight="1">
      <c r="B878" s="37"/>
      <c r="C878" s="187"/>
    </row>
    <row r="879" s="38" customFormat="1" ht="10.5">
      <c r="C879" s="188"/>
    </row>
    <row r="880" spans="2:19" s="33" customFormat="1" ht="18" customHeight="1">
      <c r="B880" s="39"/>
      <c r="C880" s="190"/>
      <c r="D880" s="41"/>
      <c r="E880" s="34"/>
      <c r="F880" s="35"/>
      <c r="G880" s="34"/>
      <c r="H880" s="39"/>
      <c r="I880" s="34"/>
      <c r="J880" s="35"/>
      <c r="K880" s="34"/>
      <c r="L880" s="39"/>
      <c r="M880" s="34"/>
      <c r="N880" s="42"/>
      <c r="O880" s="34"/>
      <c r="P880" s="39"/>
      <c r="Q880" s="34"/>
      <c r="R880" s="42"/>
      <c r="S880" s="35"/>
    </row>
    <row r="881" spans="2:19" s="33" customFormat="1" ht="18" customHeight="1">
      <c r="B881" s="39"/>
      <c r="C881" s="190"/>
      <c r="D881" s="41"/>
      <c r="E881" s="34"/>
      <c r="F881" s="35"/>
      <c r="G881" s="34"/>
      <c r="H881" s="39"/>
      <c r="I881" s="34"/>
      <c r="J881" s="35"/>
      <c r="K881" s="34"/>
      <c r="L881" s="39"/>
      <c r="M881" s="34"/>
      <c r="N881" s="42"/>
      <c r="O881" s="34"/>
      <c r="P881" s="39"/>
      <c r="Q881" s="34"/>
      <c r="R881" s="42"/>
      <c r="S881" s="35"/>
    </row>
    <row r="882" s="33" customFormat="1" ht="10.5">
      <c r="C882" s="187"/>
    </row>
    <row r="883" spans="3:18" s="33" customFormat="1" ht="18" customHeight="1">
      <c r="C883" s="187"/>
      <c r="Q883" s="34"/>
      <c r="R883" s="35"/>
    </row>
    <row r="884" spans="2:3" s="33" customFormat="1" ht="19.5" customHeight="1">
      <c r="B884" s="37"/>
      <c r="C884" s="187"/>
    </row>
    <row r="885" s="38" customFormat="1" ht="10.5">
      <c r="C885" s="188"/>
    </row>
    <row r="886" spans="2:19" s="33" customFormat="1" ht="18" customHeight="1">
      <c r="B886" s="39"/>
      <c r="C886" s="190"/>
      <c r="D886" s="41"/>
      <c r="E886" s="34"/>
      <c r="F886" s="35"/>
      <c r="G886" s="34"/>
      <c r="H886" s="39"/>
      <c r="I886" s="34"/>
      <c r="J886" s="35"/>
      <c r="K886" s="34"/>
      <c r="L886" s="39"/>
      <c r="M886" s="34"/>
      <c r="N886" s="42"/>
      <c r="O886" s="34"/>
      <c r="P886" s="39"/>
      <c r="Q886" s="34"/>
      <c r="R886" s="42"/>
      <c r="S886" s="35"/>
    </row>
    <row r="887" spans="2:19" s="33" customFormat="1" ht="18" customHeight="1">
      <c r="B887" s="39"/>
      <c r="C887" s="190"/>
      <c r="D887" s="41"/>
      <c r="E887" s="34"/>
      <c r="F887" s="35"/>
      <c r="G887" s="34"/>
      <c r="H887" s="39"/>
      <c r="I887" s="34"/>
      <c r="J887" s="35"/>
      <c r="K887" s="34"/>
      <c r="L887" s="39"/>
      <c r="M887" s="34"/>
      <c r="N887" s="42"/>
      <c r="O887" s="34"/>
      <c r="P887" s="39"/>
      <c r="Q887" s="34"/>
      <c r="R887" s="42"/>
      <c r="S887" s="35"/>
    </row>
    <row r="888" s="33" customFormat="1" ht="10.5">
      <c r="C888" s="187"/>
    </row>
    <row r="889" spans="3:18" s="33" customFormat="1" ht="18" customHeight="1">
      <c r="C889" s="187"/>
      <c r="Q889" s="34"/>
      <c r="R889" s="35"/>
    </row>
    <row r="890" spans="2:3" s="33" customFormat="1" ht="19.5" customHeight="1">
      <c r="B890" s="37"/>
      <c r="C890" s="187"/>
    </row>
    <row r="891" s="38" customFormat="1" ht="10.5">
      <c r="C891" s="188"/>
    </row>
    <row r="892" spans="2:19" s="33" customFormat="1" ht="18" customHeight="1">
      <c r="B892" s="39"/>
      <c r="C892" s="190"/>
      <c r="D892" s="41"/>
      <c r="E892" s="34"/>
      <c r="F892" s="35"/>
      <c r="G892" s="34"/>
      <c r="H892" s="39"/>
      <c r="I892" s="34"/>
      <c r="J892" s="35"/>
      <c r="K892" s="34"/>
      <c r="L892" s="39"/>
      <c r="M892" s="34"/>
      <c r="N892" s="42"/>
      <c r="O892" s="34"/>
      <c r="P892" s="39"/>
      <c r="Q892" s="34"/>
      <c r="R892" s="42"/>
      <c r="S892" s="35"/>
    </row>
    <row r="893" spans="2:19" s="33" customFormat="1" ht="18" customHeight="1">
      <c r="B893" s="39"/>
      <c r="C893" s="190"/>
      <c r="D893" s="41"/>
      <c r="E893" s="34"/>
      <c r="F893" s="35"/>
      <c r="G893" s="34"/>
      <c r="H893" s="39"/>
      <c r="I893" s="34"/>
      <c r="J893" s="35"/>
      <c r="K893" s="34"/>
      <c r="L893" s="39"/>
      <c r="M893" s="34"/>
      <c r="N893" s="42"/>
      <c r="O893" s="34"/>
      <c r="P893" s="39"/>
      <c r="Q893" s="34"/>
      <c r="R893" s="42"/>
      <c r="S893" s="35"/>
    </row>
    <row r="894" s="33" customFormat="1" ht="10.5">
      <c r="C894" s="187"/>
    </row>
    <row r="895" spans="3:18" s="33" customFormat="1" ht="18" customHeight="1">
      <c r="C895" s="187"/>
      <c r="Q895" s="34"/>
      <c r="R895" s="35"/>
    </row>
    <row r="896" spans="3:18" s="33" customFormat="1" ht="18" customHeight="1">
      <c r="C896" s="187"/>
      <c r="Q896" s="34"/>
      <c r="R896" s="35"/>
    </row>
    <row r="897" s="36" customFormat="1" ht="14.25">
      <c r="C897" s="186"/>
    </row>
    <row r="898" s="33" customFormat="1" ht="10.5">
      <c r="C898" s="187"/>
    </row>
    <row r="899" spans="2:3" s="33" customFormat="1" ht="19.5" customHeight="1">
      <c r="B899" s="37"/>
      <c r="C899" s="187"/>
    </row>
    <row r="900" s="38" customFormat="1" ht="10.5">
      <c r="C900" s="188"/>
    </row>
    <row r="901" spans="2:19" s="33" customFormat="1" ht="18" customHeight="1">
      <c r="B901" s="39"/>
      <c r="C901" s="190"/>
      <c r="D901" s="41"/>
      <c r="E901" s="34"/>
      <c r="F901" s="35"/>
      <c r="G901" s="34"/>
      <c r="H901" s="39"/>
      <c r="I901" s="34"/>
      <c r="J901" s="35"/>
      <c r="K901" s="34"/>
      <c r="L901" s="39"/>
      <c r="M901" s="34"/>
      <c r="N901" s="42"/>
      <c r="O901" s="34"/>
      <c r="P901" s="39"/>
      <c r="Q901" s="34"/>
      <c r="R901" s="42"/>
      <c r="S901" s="35"/>
    </row>
    <row r="902" spans="2:19" s="33" customFormat="1" ht="18" customHeight="1">
      <c r="B902" s="39"/>
      <c r="C902" s="190"/>
      <c r="D902" s="41"/>
      <c r="E902" s="34"/>
      <c r="F902" s="35"/>
      <c r="G902" s="34"/>
      <c r="H902" s="39"/>
      <c r="I902" s="34"/>
      <c r="J902" s="35"/>
      <c r="K902" s="34"/>
      <c r="L902" s="39"/>
      <c r="M902" s="34"/>
      <c r="N902" s="42"/>
      <c r="O902" s="34"/>
      <c r="P902" s="39"/>
      <c r="Q902" s="34"/>
      <c r="R902" s="42"/>
      <c r="S902" s="35"/>
    </row>
    <row r="903" s="33" customFormat="1" ht="10.5">
      <c r="C903" s="187"/>
    </row>
    <row r="904" spans="3:18" s="33" customFormat="1" ht="18" customHeight="1">
      <c r="C904" s="187"/>
      <c r="Q904" s="34"/>
      <c r="R904" s="35"/>
    </row>
    <row r="905" spans="2:3" s="33" customFormat="1" ht="19.5" customHeight="1">
      <c r="B905" s="37"/>
      <c r="C905" s="187"/>
    </row>
    <row r="906" s="38" customFormat="1" ht="10.5">
      <c r="C906" s="188"/>
    </row>
    <row r="907" spans="2:19" s="33" customFormat="1" ht="18" customHeight="1">
      <c r="B907" s="39"/>
      <c r="C907" s="190"/>
      <c r="D907" s="41"/>
      <c r="E907" s="34"/>
      <c r="F907" s="35"/>
      <c r="G907" s="34"/>
      <c r="H907" s="39"/>
      <c r="I907" s="34"/>
      <c r="J907" s="35"/>
      <c r="K907" s="34"/>
      <c r="L907" s="39"/>
      <c r="M907" s="34"/>
      <c r="N907" s="42"/>
      <c r="O907" s="34"/>
      <c r="P907" s="39"/>
      <c r="Q907" s="34"/>
      <c r="R907" s="42"/>
      <c r="S907" s="35"/>
    </row>
    <row r="908" spans="2:19" s="33" customFormat="1" ht="18" customHeight="1">
      <c r="B908" s="39"/>
      <c r="C908" s="190"/>
      <c r="D908" s="41"/>
      <c r="E908" s="34"/>
      <c r="F908" s="35"/>
      <c r="G908" s="34"/>
      <c r="H908" s="39"/>
      <c r="I908" s="34"/>
      <c r="J908" s="35"/>
      <c r="K908" s="34"/>
      <c r="L908" s="39"/>
      <c r="M908" s="34"/>
      <c r="N908" s="42"/>
      <c r="O908" s="34"/>
      <c r="P908" s="39"/>
      <c r="Q908" s="34"/>
      <c r="R908" s="42"/>
      <c r="S908" s="35"/>
    </row>
    <row r="909" s="33" customFormat="1" ht="10.5">
      <c r="C909" s="187"/>
    </row>
    <row r="910" spans="3:18" s="33" customFormat="1" ht="18" customHeight="1">
      <c r="C910" s="187"/>
      <c r="Q910" s="34"/>
      <c r="R910" s="35"/>
    </row>
    <row r="911" spans="2:3" s="33" customFormat="1" ht="19.5" customHeight="1">
      <c r="B911" s="37"/>
      <c r="C911" s="187"/>
    </row>
    <row r="912" s="38" customFormat="1" ht="10.5">
      <c r="C912" s="188"/>
    </row>
    <row r="913" spans="2:19" s="33" customFormat="1" ht="18" customHeight="1">
      <c r="B913" s="39"/>
      <c r="C913" s="190"/>
      <c r="D913" s="41"/>
      <c r="E913" s="34"/>
      <c r="F913" s="35"/>
      <c r="G913" s="34"/>
      <c r="H913" s="39"/>
      <c r="I913" s="34"/>
      <c r="J913" s="35"/>
      <c r="K913" s="34"/>
      <c r="L913" s="39"/>
      <c r="M913" s="34"/>
      <c r="N913" s="42"/>
      <c r="O913" s="34"/>
      <c r="P913" s="39"/>
      <c r="Q913" s="34"/>
      <c r="R913" s="42"/>
      <c r="S913" s="35"/>
    </row>
    <row r="914" spans="2:19" s="33" customFormat="1" ht="18" customHeight="1">
      <c r="B914" s="39"/>
      <c r="C914" s="190"/>
      <c r="D914" s="41"/>
      <c r="E914" s="34"/>
      <c r="F914" s="35"/>
      <c r="G914" s="34"/>
      <c r="H914" s="39"/>
      <c r="I914" s="34"/>
      <c r="J914" s="35"/>
      <c r="K914" s="34"/>
      <c r="L914" s="39"/>
      <c r="M914" s="34"/>
      <c r="N914" s="42"/>
      <c r="O914" s="34"/>
      <c r="P914" s="39"/>
      <c r="Q914" s="34"/>
      <c r="R914" s="42"/>
      <c r="S914" s="35"/>
    </row>
    <row r="915" s="33" customFormat="1" ht="10.5">
      <c r="C915" s="187"/>
    </row>
    <row r="916" spans="3:18" s="33" customFormat="1" ht="18" customHeight="1">
      <c r="C916" s="187"/>
      <c r="Q916" s="34"/>
      <c r="R916" s="35"/>
    </row>
    <row r="917" spans="2:3" s="33" customFormat="1" ht="19.5" customHeight="1">
      <c r="B917" s="37"/>
      <c r="C917" s="187"/>
    </row>
    <row r="918" s="38" customFormat="1" ht="10.5">
      <c r="C918" s="188"/>
    </row>
    <row r="919" spans="2:19" s="33" customFormat="1" ht="18" customHeight="1">
      <c r="B919" s="39"/>
      <c r="C919" s="190"/>
      <c r="D919" s="41"/>
      <c r="E919" s="34"/>
      <c r="F919" s="35"/>
      <c r="G919" s="34"/>
      <c r="H919" s="39"/>
      <c r="I919" s="34"/>
      <c r="J919" s="35"/>
      <c r="K919" s="34"/>
      <c r="L919" s="39"/>
      <c r="M919" s="34"/>
      <c r="N919" s="42"/>
      <c r="O919" s="34"/>
      <c r="P919" s="39"/>
      <c r="Q919" s="34"/>
      <c r="R919" s="42"/>
      <c r="S919" s="35"/>
    </row>
    <row r="920" spans="2:19" s="33" customFormat="1" ht="18" customHeight="1">
      <c r="B920" s="39"/>
      <c r="C920" s="190"/>
      <c r="D920" s="41"/>
      <c r="E920" s="34"/>
      <c r="F920" s="35"/>
      <c r="G920" s="34"/>
      <c r="H920" s="39"/>
      <c r="I920" s="34"/>
      <c r="J920" s="35"/>
      <c r="K920" s="34"/>
      <c r="L920" s="39"/>
      <c r="M920" s="34"/>
      <c r="N920" s="42"/>
      <c r="O920" s="34"/>
      <c r="P920" s="39"/>
      <c r="Q920" s="34"/>
      <c r="R920" s="42"/>
      <c r="S920" s="35"/>
    </row>
    <row r="921" s="33" customFormat="1" ht="10.5">
      <c r="C921" s="187"/>
    </row>
    <row r="922" spans="3:18" s="33" customFormat="1" ht="18" customHeight="1">
      <c r="C922" s="187"/>
      <c r="Q922" s="34"/>
      <c r="R922" s="35"/>
    </row>
    <row r="923" spans="3:18" s="33" customFormat="1" ht="18" customHeight="1">
      <c r="C923" s="187"/>
      <c r="Q923" s="34"/>
      <c r="R923" s="35"/>
    </row>
    <row r="924" s="36" customFormat="1" ht="14.25">
      <c r="C924" s="186"/>
    </row>
    <row r="925" s="33" customFormat="1" ht="10.5">
      <c r="C925" s="187"/>
    </row>
    <row r="926" spans="2:3" s="33" customFormat="1" ht="19.5" customHeight="1">
      <c r="B926" s="37"/>
      <c r="C926" s="187"/>
    </row>
    <row r="927" s="38" customFormat="1" ht="10.5">
      <c r="C927" s="188"/>
    </row>
    <row r="928" spans="2:19" s="33" customFormat="1" ht="18" customHeight="1">
      <c r="B928" s="39"/>
      <c r="C928" s="190"/>
      <c r="D928" s="41"/>
      <c r="E928" s="34"/>
      <c r="F928" s="35"/>
      <c r="G928" s="34"/>
      <c r="H928" s="39"/>
      <c r="I928" s="34"/>
      <c r="J928" s="35"/>
      <c r="K928" s="34"/>
      <c r="L928" s="39"/>
      <c r="M928" s="34"/>
      <c r="N928" s="42"/>
      <c r="O928" s="34"/>
      <c r="P928" s="39"/>
      <c r="Q928" s="34"/>
      <c r="R928" s="42"/>
      <c r="S928" s="35"/>
    </row>
    <row r="929" spans="2:19" s="33" customFormat="1" ht="18" customHeight="1">
      <c r="B929" s="39"/>
      <c r="C929" s="190"/>
      <c r="D929" s="41"/>
      <c r="E929" s="34"/>
      <c r="F929" s="35"/>
      <c r="G929" s="34"/>
      <c r="H929" s="39"/>
      <c r="I929" s="34"/>
      <c r="J929" s="35"/>
      <c r="K929" s="34"/>
      <c r="L929" s="39"/>
      <c r="M929" s="34"/>
      <c r="N929" s="42"/>
      <c r="O929" s="34"/>
      <c r="P929" s="39"/>
      <c r="Q929" s="34"/>
      <c r="R929" s="42"/>
      <c r="S929" s="35"/>
    </row>
    <row r="930" s="33" customFormat="1" ht="10.5">
      <c r="C930" s="187"/>
    </row>
    <row r="931" spans="3:18" s="33" customFormat="1" ht="18" customHeight="1">
      <c r="C931" s="187"/>
      <c r="Q931" s="34"/>
      <c r="R931" s="35"/>
    </row>
    <row r="932" spans="2:3" s="33" customFormat="1" ht="19.5" customHeight="1">
      <c r="B932" s="37"/>
      <c r="C932" s="187"/>
    </row>
    <row r="933" s="38" customFormat="1" ht="10.5">
      <c r="C933" s="188"/>
    </row>
    <row r="934" spans="2:19" s="33" customFormat="1" ht="18" customHeight="1">
      <c r="B934" s="39"/>
      <c r="C934" s="190"/>
      <c r="D934" s="41"/>
      <c r="E934" s="34"/>
      <c r="F934" s="35"/>
      <c r="G934" s="34"/>
      <c r="H934" s="39"/>
      <c r="I934" s="34"/>
      <c r="J934" s="35"/>
      <c r="K934" s="34"/>
      <c r="L934" s="39"/>
      <c r="M934" s="34"/>
      <c r="N934" s="42"/>
      <c r="O934" s="34"/>
      <c r="P934" s="39"/>
      <c r="Q934" s="34"/>
      <c r="R934" s="42"/>
      <c r="S934" s="35"/>
    </row>
    <row r="935" spans="2:19" s="33" customFormat="1" ht="18" customHeight="1">
      <c r="B935" s="39"/>
      <c r="C935" s="190"/>
      <c r="D935" s="41"/>
      <c r="E935" s="34"/>
      <c r="F935" s="35"/>
      <c r="G935" s="34"/>
      <c r="H935" s="39"/>
      <c r="I935" s="34"/>
      <c r="J935" s="35"/>
      <c r="K935" s="34"/>
      <c r="L935" s="39"/>
      <c r="M935" s="34"/>
      <c r="N935" s="42"/>
      <c r="O935" s="34"/>
      <c r="P935" s="39"/>
      <c r="Q935" s="34"/>
      <c r="R935" s="42"/>
      <c r="S935" s="35"/>
    </row>
    <row r="936" s="33" customFormat="1" ht="10.5">
      <c r="C936" s="187"/>
    </row>
    <row r="937" spans="3:18" s="33" customFormat="1" ht="18" customHeight="1">
      <c r="C937" s="187"/>
      <c r="Q937" s="34"/>
      <c r="R937" s="35"/>
    </row>
    <row r="938" spans="2:3" s="33" customFormat="1" ht="19.5" customHeight="1">
      <c r="B938" s="37"/>
      <c r="C938" s="187"/>
    </row>
    <row r="939" s="38" customFormat="1" ht="10.5">
      <c r="C939" s="188"/>
    </row>
    <row r="940" spans="2:19" s="33" customFormat="1" ht="18" customHeight="1">
      <c r="B940" s="39"/>
      <c r="C940" s="190"/>
      <c r="D940" s="41"/>
      <c r="E940" s="34"/>
      <c r="F940" s="35"/>
      <c r="G940" s="34"/>
      <c r="H940" s="39"/>
      <c r="I940" s="34"/>
      <c r="J940" s="35"/>
      <c r="K940" s="34"/>
      <c r="L940" s="39"/>
      <c r="M940" s="34"/>
      <c r="N940" s="42"/>
      <c r="O940" s="34"/>
      <c r="P940" s="39"/>
      <c r="Q940" s="34"/>
      <c r="R940" s="42"/>
      <c r="S940" s="35"/>
    </row>
    <row r="941" spans="2:19" s="33" customFormat="1" ht="18" customHeight="1">
      <c r="B941" s="39"/>
      <c r="C941" s="190"/>
      <c r="D941" s="41"/>
      <c r="E941" s="34"/>
      <c r="F941" s="35"/>
      <c r="G941" s="34"/>
      <c r="H941" s="39"/>
      <c r="I941" s="34"/>
      <c r="J941" s="35"/>
      <c r="K941" s="34"/>
      <c r="L941" s="39"/>
      <c r="M941" s="34"/>
      <c r="N941" s="42"/>
      <c r="O941" s="34"/>
      <c r="P941" s="39"/>
      <c r="Q941" s="34"/>
      <c r="R941" s="42"/>
      <c r="S941" s="35"/>
    </row>
    <row r="942" s="33" customFormat="1" ht="10.5">
      <c r="C942" s="187"/>
    </row>
    <row r="943" spans="3:18" s="33" customFormat="1" ht="18" customHeight="1">
      <c r="C943" s="187"/>
      <c r="Q943" s="34"/>
      <c r="R943" s="35"/>
    </row>
    <row r="944" spans="2:3" s="33" customFormat="1" ht="19.5" customHeight="1">
      <c r="B944" s="37"/>
      <c r="C944" s="187"/>
    </row>
    <row r="945" s="38" customFormat="1" ht="10.5">
      <c r="C945" s="188"/>
    </row>
    <row r="946" spans="2:19" s="33" customFormat="1" ht="18" customHeight="1">
      <c r="B946" s="39"/>
      <c r="C946" s="190"/>
      <c r="D946" s="41"/>
      <c r="E946" s="34"/>
      <c r="F946" s="35"/>
      <c r="G946" s="34"/>
      <c r="H946" s="39"/>
      <c r="I946" s="34"/>
      <c r="J946" s="35"/>
      <c r="K946" s="34"/>
      <c r="L946" s="39"/>
      <c r="M946" s="34"/>
      <c r="N946" s="42"/>
      <c r="O946" s="34"/>
      <c r="P946" s="39"/>
      <c r="Q946" s="34"/>
      <c r="R946" s="42"/>
      <c r="S946" s="35"/>
    </row>
    <row r="947" spans="2:19" s="33" customFormat="1" ht="18" customHeight="1">
      <c r="B947" s="39"/>
      <c r="C947" s="190"/>
      <c r="D947" s="41"/>
      <c r="E947" s="34"/>
      <c r="F947" s="35"/>
      <c r="G947" s="34"/>
      <c r="H947" s="39"/>
      <c r="I947" s="34"/>
      <c r="J947" s="35"/>
      <c r="K947" s="34"/>
      <c r="L947" s="39"/>
      <c r="M947" s="34"/>
      <c r="N947" s="42"/>
      <c r="O947" s="34"/>
      <c r="P947" s="39"/>
      <c r="Q947" s="34"/>
      <c r="R947" s="42"/>
      <c r="S947" s="35"/>
    </row>
    <row r="948" s="33" customFormat="1" ht="10.5">
      <c r="C948" s="187"/>
    </row>
    <row r="949" spans="3:18" s="33" customFormat="1" ht="18" customHeight="1">
      <c r="C949" s="187"/>
      <c r="Q949" s="34"/>
      <c r="R949" s="35"/>
    </row>
    <row r="950" spans="3:18" s="33" customFormat="1" ht="18" customHeight="1">
      <c r="C950" s="187"/>
      <c r="Q950" s="34"/>
      <c r="R950" s="35"/>
    </row>
    <row r="951" s="36" customFormat="1" ht="14.25">
      <c r="C951" s="186"/>
    </row>
    <row r="952" s="33" customFormat="1" ht="10.5">
      <c r="C952" s="187"/>
    </row>
    <row r="953" spans="2:3" s="33" customFormat="1" ht="19.5" customHeight="1">
      <c r="B953" s="37"/>
      <c r="C953" s="187"/>
    </row>
    <row r="954" s="38" customFormat="1" ht="10.5">
      <c r="C954" s="188"/>
    </row>
    <row r="955" spans="2:19" s="33" customFormat="1" ht="18" customHeight="1">
      <c r="B955" s="39"/>
      <c r="C955" s="190"/>
      <c r="D955" s="41"/>
      <c r="E955" s="34"/>
      <c r="F955" s="35"/>
      <c r="G955" s="34"/>
      <c r="H955" s="39"/>
      <c r="I955" s="34"/>
      <c r="J955" s="35"/>
      <c r="K955" s="34"/>
      <c r="L955" s="39"/>
      <c r="M955" s="34"/>
      <c r="N955" s="42"/>
      <c r="O955" s="34"/>
      <c r="P955" s="39"/>
      <c r="Q955" s="34"/>
      <c r="R955" s="42"/>
      <c r="S955" s="35"/>
    </row>
    <row r="956" spans="2:19" s="33" customFormat="1" ht="18" customHeight="1">
      <c r="B956" s="39"/>
      <c r="C956" s="190"/>
      <c r="D956" s="41"/>
      <c r="E956" s="34"/>
      <c r="F956" s="35"/>
      <c r="G956" s="34"/>
      <c r="H956" s="39"/>
      <c r="I956" s="34"/>
      <c r="J956" s="35"/>
      <c r="K956" s="34"/>
      <c r="L956" s="39"/>
      <c r="M956" s="34"/>
      <c r="N956" s="42"/>
      <c r="O956" s="34"/>
      <c r="P956" s="39"/>
      <c r="Q956" s="34"/>
      <c r="R956" s="42"/>
      <c r="S956" s="35"/>
    </row>
    <row r="957" s="33" customFormat="1" ht="10.5">
      <c r="C957" s="187"/>
    </row>
    <row r="958" spans="3:18" s="33" customFormat="1" ht="18" customHeight="1">
      <c r="C958" s="187"/>
      <c r="Q958" s="34"/>
      <c r="R958" s="35"/>
    </row>
    <row r="959" spans="2:3" s="33" customFormat="1" ht="19.5" customHeight="1">
      <c r="B959" s="37"/>
      <c r="C959" s="187"/>
    </row>
    <row r="960" s="38" customFormat="1" ht="10.5">
      <c r="C960" s="188"/>
    </row>
    <row r="961" spans="2:19" s="33" customFormat="1" ht="18" customHeight="1">
      <c r="B961" s="39"/>
      <c r="C961" s="190"/>
      <c r="D961" s="41"/>
      <c r="E961" s="34"/>
      <c r="F961" s="35"/>
      <c r="G961" s="34"/>
      <c r="H961" s="39"/>
      <c r="I961" s="34"/>
      <c r="J961" s="35"/>
      <c r="K961" s="34"/>
      <c r="L961" s="39"/>
      <c r="M961" s="34"/>
      <c r="N961" s="42"/>
      <c r="O961" s="34"/>
      <c r="P961" s="39"/>
      <c r="Q961" s="34"/>
      <c r="R961" s="42"/>
      <c r="S961" s="35"/>
    </row>
    <row r="962" spans="2:19" s="33" customFormat="1" ht="18" customHeight="1">
      <c r="B962" s="39"/>
      <c r="C962" s="190"/>
      <c r="D962" s="41"/>
      <c r="E962" s="34"/>
      <c r="F962" s="35"/>
      <c r="G962" s="34"/>
      <c r="H962" s="39"/>
      <c r="I962" s="34"/>
      <c r="J962" s="35"/>
      <c r="K962" s="34"/>
      <c r="L962" s="39"/>
      <c r="M962" s="34"/>
      <c r="N962" s="42"/>
      <c r="O962" s="34"/>
      <c r="P962" s="39"/>
      <c r="Q962" s="34"/>
      <c r="R962" s="42"/>
      <c r="S962" s="35"/>
    </row>
    <row r="963" s="33" customFormat="1" ht="10.5">
      <c r="C963" s="187"/>
    </row>
    <row r="964" spans="3:18" s="33" customFormat="1" ht="18" customHeight="1">
      <c r="C964" s="187"/>
      <c r="Q964" s="34"/>
      <c r="R964" s="35"/>
    </row>
    <row r="965" spans="2:3" s="33" customFormat="1" ht="19.5" customHeight="1">
      <c r="B965" s="37"/>
      <c r="C965" s="187"/>
    </row>
    <row r="966" s="38" customFormat="1" ht="10.5">
      <c r="C966" s="188"/>
    </row>
    <row r="967" spans="2:19" s="33" customFormat="1" ht="18" customHeight="1">
      <c r="B967" s="39"/>
      <c r="C967" s="190"/>
      <c r="D967" s="41"/>
      <c r="E967" s="34"/>
      <c r="F967" s="35"/>
      <c r="G967" s="34"/>
      <c r="H967" s="39"/>
      <c r="I967" s="34"/>
      <c r="J967" s="35"/>
      <c r="K967" s="34"/>
      <c r="L967" s="39"/>
      <c r="M967" s="34"/>
      <c r="N967" s="42"/>
      <c r="O967" s="34"/>
      <c r="P967" s="39"/>
      <c r="Q967" s="34"/>
      <c r="R967" s="42"/>
      <c r="S967" s="35"/>
    </row>
    <row r="968" spans="2:19" s="33" customFormat="1" ht="18" customHeight="1">
      <c r="B968" s="39"/>
      <c r="C968" s="190"/>
      <c r="D968" s="41"/>
      <c r="E968" s="34"/>
      <c r="F968" s="35"/>
      <c r="G968" s="34"/>
      <c r="H968" s="39"/>
      <c r="I968" s="34"/>
      <c r="J968" s="35"/>
      <c r="K968" s="34"/>
      <c r="L968" s="39"/>
      <c r="M968" s="34"/>
      <c r="N968" s="42"/>
      <c r="O968" s="34"/>
      <c r="P968" s="39"/>
      <c r="Q968" s="34"/>
      <c r="R968" s="42"/>
      <c r="S968" s="35"/>
    </row>
    <row r="969" s="33" customFormat="1" ht="10.5">
      <c r="C969" s="187"/>
    </row>
    <row r="970" spans="3:18" s="33" customFormat="1" ht="18" customHeight="1">
      <c r="C970" s="187"/>
      <c r="Q970" s="34"/>
      <c r="R970" s="35"/>
    </row>
    <row r="971" spans="2:3" s="33" customFormat="1" ht="19.5" customHeight="1">
      <c r="B971" s="37"/>
      <c r="C971" s="187"/>
    </row>
    <row r="972" s="38" customFormat="1" ht="10.5">
      <c r="C972" s="188"/>
    </row>
    <row r="973" spans="2:19" s="33" customFormat="1" ht="18" customHeight="1">
      <c r="B973" s="39"/>
      <c r="C973" s="190"/>
      <c r="D973" s="41"/>
      <c r="E973" s="34"/>
      <c r="F973" s="35"/>
      <c r="G973" s="34"/>
      <c r="H973" s="39"/>
      <c r="I973" s="34"/>
      <c r="J973" s="35"/>
      <c r="K973" s="34"/>
      <c r="L973" s="39"/>
      <c r="M973" s="34"/>
      <c r="N973" s="42"/>
      <c r="O973" s="34"/>
      <c r="P973" s="39"/>
      <c r="Q973" s="34"/>
      <c r="R973" s="42"/>
      <c r="S973" s="35"/>
    </row>
    <row r="974" spans="2:19" s="33" customFormat="1" ht="18" customHeight="1">
      <c r="B974" s="39"/>
      <c r="C974" s="190"/>
      <c r="D974" s="41"/>
      <c r="E974" s="34"/>
      <c r="F974" s="35"/>
      <c r="G974" s="34"/>
      <c r="H974" s="39"/>
      <c r="I974" s="34"/>
      <c r="J974" s="35"/>
      <c r="K974" s="34"/>
      <c r="L974" s="39"/>
      <c r="M974" s="34"/>
      <c r="N974" s="42"/>
      <c r="O974" s="34"/>
      <c r="P974" s="39"/>
      <c r="Q974" s="34"/>
      <c r="R974" s="42"/>
      <c r="S974" s="35"/>
    </row>
    <row r="975" s="33" customFormat="1" ht="10.5">
      <c r="C975" s="187"/>
    </row>
    <row r="976" spans="3:18" s="33" customFormat="1" ht="18" customHeight="1">
      <c r="C976" s="187"/>
      <c r="Q976" s="34"/>
      <c r="R976" s="35"/>
    </row>
    <row r="977" spans="3:18" s="33" customFormat="1" ht="18" customHeight="1">
      <c r="C977" s="187"/>
      <c r="Q977" s="34"/>
      <c r="R977" s="35"/>
    </row>
    <row r="978" s="36" customFormat="1" ht="14.25">
      <c r="C978" s="186"/>
    </row>
    <row r="979" s="33" customFormat="1" ht="10.5">
      <c r="C979" s="187"/>
    </row>
    <row r="980" spans="2:3" s="33" customFormat="1" ht="19.5" customHeight="1">
      <c r="B980" s="37"/>
      <c r="C980" s="187"/>
    </row>
    <row r="981" s="38" customFormat="1" ht="10.5">
      <c r="C981" s="188"/>
    </row>
    <row r="982" spans="2:19" s="33" customFormat="1" ht="18" customHeight="1">
      <c r="B982" s="39"/>
      <c r="C982" s="190"/>
      <c r="D982" s="41"/>
      <c r="E982" s="34"/>
      <c r="F982" s="35"/>
      <c r="G982" s="34"/>
      <c r="H982" s="39"/>
      <c r="I982" s="34"/>
      <c r="J982" s="35"/>
      <c r="K982" s="34"/>
      <c r="L982" s="39"/>
      <c r="M982" s="34"/>
      <c r="N982" s="42"/>
      <c r="O982" s="34"/>
      <c r="P982" s="39"/>
      <c r="Q982" s="34"/>
      <c r="R982" s="42"/>
      <c r="S982" s="35"/>
    </row>
    <row r="983" spans="2:19" s="33" customFormat="1" ht="18" customHeight="1">
      <c r="B983" s="39"/>
      <c r="C983" s="190"/>
      <c r="D983" s="41"/>
      <c r="E983" s="34"/>
      <c r="F983" s="35"/>
      <c r="G983" s="34"/>
      <c r="H983" s="39"/>
      <c r="I983" s="34"/>
      <c r="J983" s="35"/>
      <c r="K983" s="34"/>
      <c r="L983" s="39"/>
      <c r="M983" s="34"/>
      <c r="N983" s="42"/>
      <c r="O983" s="34"/>
      <c r="P983" s="39"/>
      <c r="Q983" s="34"/>
      <c r="R983" s="42"/>
      <c r="S983" s="35"/>
    </row>
    <row r="984" s="33" customFormat="1" ht="10.5">
      <c r="C984" s="187"/>
    </row>
    <row r="985" spans="3:18" s="33" customFormat="1" ht="18" customHeight="1">
      <c r="C985" s="187"/>
      <c r="Q985" s="34"/>
      <c r="R985" s="35"/>
    </row>
    <row r="986" spans="2:3" s="33" customFormat="1" ht="19.5" customHeight="1">
      <c r="B986" s="37"/>
      <c r="C986" s="187"/>
    </row>
    <row r="987" s="38" customFormat="1" ht="10.5">
      <c r="C987" s="188"/>
    </row>
    <row r="988" spans="2:19" s="33" customFormat="1" ht="18" customHeight="1">
      <c r="B988" s="39"/>
      <c r="C988" s="190"/>
      <c r="D988" s="41"/>
      <c r="E988" s="34"/>
      <c r="F988" s="35"/>
      <c r="G988" s="34"/>
      <c r="H988" s="39"/>
      <c r="I988" s="34"/>
      <c r="J988" s="35"/>
      <c r="K988" s="34"/>
      <c r="L988" s="39"/>
      <c r="M988" s="34"/>
      <c r="N988" s="42"/>
      <c r="O988" s="34"/>
      <c r="P988" s="39"/>
      <c r="Q988" s="34"/>
      <c r="R988" s="42"/>
      <c r="S988" s="35"/>
    </row>
    <row r="989" spans="2:19" s="33" customFormat="1" ht="18" customHeight="1">
      <c r="B989" s="39"/>
      <c r="C989" s="190"/>
      <c r="D989" s="41"/>
      <c r="E989" s="34"/>
      <c r="F989" s="35"/>
      <c r="G989" s="34"/>
      <c r="H989" s="39"/>
      <c r="I989" s="34"/>
      <c r="J989" s="35"/>
      <c r="K989" s="34"/>
      <c r="L989" s="39"/>
      <c r="M989" s="34"/>
      <c r="N989" s="42"/>
      <c r="O989" s="34"/>
      <c r="P989" s="39"/>
      <c r="Q989" s="34"/>
      <c r="R989" s="42"/>
      <c r="S989" s="35"/>
    </row>
    <row r="990" s="33" customFormat="1" ht="10.5">
      <c r="C990" s="187"/>
    </row>
    <row r="991" spans="3:18" s="33" customFormat="1" ht="18" customHeight="1">
      <c r="C991" s="187"/>
      <c r="Q991" s="34"/>
      <c r="R991" s="35"/>
    </row>
    <row r="992" spans="2:3" s="33" customFormat="1" ht="19.5" customHeight="1">
      <c r="B992" s="37"/>
      <c r="C992" s="187"/>
    </row>
    <row r="993" s="38" customFormat="1" ht="10.5">
      <c r="C993" s="188"/>
    </row>
    <row r="994" spans="2:19" s="33" customFormat="1" ht="18" customHeight="1">
      <c r="B994" s="39"/>
      <c r="C994" s="190"/>
      <c r="D994" s="41"/>
      <c r="E994" s="34"/>
      <c r="F994" s="35"/>
      <c r="G994" s="34"/>
      <c r="H994" s="39"/>
      <c r="I994" s="34"/>
      <c r="J994" s="35"/>
      <c r="K994" s="34"/>
      <c r="L994" s="39"/>
      <c r="M994" s="34"/>
      <c r="N994" s="42"/>
      <c r="O994" s="34"/>
      <c r="P994" s="39"/>
      <c r="Q994" s="34"/>
      <c r="R994" s="42"/>
      <c r="S994" s="35"/>
    </row>
    <row r="995" spans="2:19" s="33" customFormat="1" ht="18" customHeight="1">
      <c r="B995" s="39"/>
      <c r="C995" s="190"/>
      <c r="D995" s="41"/>
      <c r="E995" s="34"/>
      <c r="F995" s="35"/>
      <c r="G995" s="34"/>
      <c r="H995" s="39"/>
      <c r="I995" s="34"/>
      <c r="J995" s="35"/>
      <c r="K995" s="34"/>
      <c r="L995" s="39"/>
      <c r="M995" s="34"/>
      <c r="N995" s="42"/>
      <c r="O995" s="34"/>
      <c r="P995" s="39"/>
      <c r="Q995" s="34"/>
      <c r="R995" s="42"/>
      <c r="S995" s="35"/>
    </row>
    <row r="996" s="33" customFormat="1" ht="10.5">
      <c r="C996" s="187"/>
    </row>
    <row r="997" spans="3:18" s="33" customFormat="1" ht="18" customHeight="1">
      <c r="C997" s="187"/>
      <c r="Q997" s="34"/>
      <c r="R997" s="35"/>
    </row>
    <row r="998" spans="2:3" s="33" customFormat="1" ht="19.5" customHeight="1">
      <c r="B998" s="37"/>
      <c r="C998" s="187"/>
    </row>
    <row r="999" s="38" customFormat="1" ht="10.5">
      <c r="C999" s="188"/>
    </row>
    <row r="1000" spans="2:19" s="33" customFormat="1" ht="18" customHeight="1">
      <c r="B1000" s="39"/>
      <c r="C1000" s="190"/>
      <c r="D1000" s="41"/>
      <c r="E1000" s="34"/>
      <c r="F1000" s="35"/>
      <c r="G1000" s="34"/>
      <c r="H1000" s="39"/>
      <c r="I1000" s="34"/>
      <c r="J1000" s="35"/>
      <c r="K1000" s="34"/>
      <c r="L1000" s="39"/>
      <c r="M1000" s="34"/>
      <c r="N1000" s="42"/>
      <c r="O1000" s="34"/>
      <c r="P1000" s="39"/>
      <c r="Q1000" s="34"/>
      <c r="R1000" s="42"/>
      <c r="S1000" s="35"/>
    </row>
    <row r="1001" spans="2:19" s="33" customFormat="1" ht="18" customHeight="1">
      <c r="B1001" s="39"/>
      <c r="C1001" s="190"/>
      <c r="D1001" s="41"/>
      <c r="E1001" s="34"/>
      <c r="F1001" s="35"/>
      <c r="G1001" s="34"/>
      <c r="H1001" s="39"/>
      <c r="I1001" s="34"/>
      <c r="J1001" s="35"/>
      <c r="K1001" s="34"/>
      <c r="L1001" s="39"/>
      <c r="M1001" s="34"/>
      <c r="N1001" s="42"/>
      <c r="O1001" s="34"/>
      <c r="P1001" s="39"/>
      <c r="Q1001" s="34"/>
      <c r="R1001" s="42"/>
      <c r="S1001" s="35"/>
    </row>
    <row r="1002" s="33" customFormat="1" ht="10.5">
      <c r="C1002" s="187"/>
    </row>
    <row r="1003" spans="3:18" s="33" customFormat="1" ht="18" customHeight="1">
      <c r="C1003" s="187"/>
      <c r="Q1003" s="34"/>
      <c r="R1003" s="35"/>
    </row>
    <row r="1004" spans="3:18" s="33" customFormat="1" ht="18" customHeight="1">
      <c r="C1004" s="187"/>
      <c r="Q1004" s="34"/>
      <c r="R1004" s="35"/>
    </row>
    <row r="1005" s="36" customFormat="1" ht="14.25">
      <c r="C1005" s="186"/>
    </row>
    <row r="1006" s="33" customFormat="1" ht="10.5">
      <c r="C1006" s="187"/>
    </row>
    <row r="1007" spans="2:3" s="33" customFormat="1" ht="19.5" customHeight="1">
      <c r="B1007" s="37"/>
      <c r="C1007" s="187"/>
    </row>
    <row r="1008" s="38" customFormat="1" ht="10.5">
      <c r="C1008" s="188"/>
    </row>
    <row r="1009" spans="2:19" s="33" customFormat="1" ht="18" customHeight="1">
      <c r="B1009" s="39"/>
      <c r="C1009" s="190"/>
      <c r="D1009" s="41"/>
      <c r="E1009" s="34"/>
      <c r="F1009" s="35"/>
      <c r="G1009" s="34"/>
      <c r="H1009" s="39"/>
      <c r="I1009" s="34"/>
      <c r="J1009" s="35"/>
      <c r="K1009" s="34"/>
      <c r="L1009" s="39"/>
      <c r="M1009" s="34"/>
      <c r="N1009" s="42"/>
      <c r="O1009" s="34"/>
      <c r="P1009" s="39"/>
      <c r="Q1009" s="34"/>
      <c r="R1009" s="42"/>
      <c r="S1009" s="35"/>
    </row>
    <row r="1010" spans="2:19" s="33" customFormat="1" ht="18" customHeight="1">
      <c r="B1010" s="39"/>
      <c r="C1010" s="190"/>
      <c r="D1010" s="41"/>
      <c r="E1010" s="34"/>
      <c r="F1010" s="35"/>
      <c r="G1010" s="34"/>
      <c r="H1010" s="39"/>
      <c r="I1010" s="34"/>
      <c r="J1010" s="35"/>
      <c r="K1010" s="34"/>
      <c r="L1010" s="39"/>
      <c r="M1010" s="34"/>
      <c r="N1010" s="42"/>
      <c r="O1010" s="34"/>
      <c r="P1010" s="39"/>
      <c r="Q1010" s="34"/>
      <c r="R1010" s="42"/>
      <c r="S1010" s="35"/>
    </row>
    <row r="1011" s="33" customFormat="1" ht="10.5">
      <c r="C1011" s="187"/>
    </row>
    <row r="1012" spans="3:18" s="33" customFormat="1" ht="18" customHeight="1">
      <c r="C1012" s="187"/>
      <c r="Q1012" s="34"/>
      <c r="R1012" s="35"/>
    </row>
    <row r="1013" spans="2:3" s="33" customFormat="1" ht="19.5" customHeight="1">
      <c r="B1013" s="37"/>
      <c r="C1013" s="187"/>
    </row>
    <row r="1014" s="38" customFormat="1" ht="10.5">
      <c r="C1014" s="188"/>
    </row>
    <row r="1015" spans="2:19" s="33" customFormat="1" ht="18" customHeight="1">
      <c r="B1015" s="39"/>
      <c r="C1015" s="190"/>
      <c r="D1015" s="41"/>
      <c r="E1015" s="34"/>
      <c r="F1015" s="35"/>
      <c r="G1015" s="34"/>
      <c r="H1015" s="39"/>
      <c r="I1015" s="34"/>
      <c r="J1015" s="35"/>
      <c r="K1015" s="34"/>
      <c r="L1015" s="39"/>
      <c r="M1015" s="34"/>
      <c r="N1015" s="42"/>
      <c r="O1015" s="34"/>
      <c r="P1015" s="39"/>
      <c r="Q1015" s="34"/>
      <c r="R1015" s="42"/>
      <c r="S1015" s="35"/>
    </row>
    <row r="1016" spans="2:19" s="33" customFormat="1" ht="18" customHeight="1">
      <c r="B1016" s="39"/>
      <c r="C1016" s="190"/>
      <c r="D1016" s="41"/>
      <c r="E1016" s="34"/>
      <c r="F1016" s="35"/>
      <c r="G1016" s="34"/>
      <c r="H1016" s="39"/>
      <c r="I1016" s="34"/>
      <c r="J1016" s="35"/>
      <c r="K1016" s="34"/>
      <c r="L1016" s="39"/>
      <c r="M1016" s="34"/>
      <c r="N1016" s="42"/>
      <c r="O1016" s="34"/>
      <c r="P1016" s="39"/>
      <c r="Q1016" s="34"/>
      <c r="R1016" s="42"/>
      <c r="S1016" s="35"/>
    </row>
    <row r="1017" s="33" customFormat="1" ht="10.5">
      <c r="C1017" s="187"/>
    </row>
    <row r="1018" spans="3:18" s="33" customFormat="1" ht="18" customHeight="1">
      <c r="C1018" s="187"/>
      <c r="Q1018" s="34"/>
      <c r="R1018" s="35"/>
    </row>
    <row r="1019" spans="2:3" s="33" customFormat="1" ht="19.5" customHeight="1">
      <c r="B1019" s="37"/>
      <c r="C1019" s="187"/>
    </row>
    <row r="1020" s="38" customFormat="1" ht="10.5">
      <c r="C1020" s="188"/>
    </row>
    <row r="1021" spans="2:19" s="33" customFormat="1" ht="18" customHeight="1">
      <c r="B1021" s="39"/>
      <c r="C1021" s="190"/>
      <c r="D1021" s="41"/>
      <c r="E1021" s="34"/>
      <c r="F1021" s="35"/>
      <c r="G1021" s="34"/>
      <c r="H1021" s="39"/>
      <c r="I1021" s="34"/>
      <c r="J1021" s="35"/>
      <c r="K1021" s="34"/>
      <c r="L1021" s="39"/>
      <c r="M1021" s="34"/>
      <c r="N1021" s="42"/>
      <c r="O1021" s="34"/>
      <c r="P1021" s="39"/>
      <c r="Q1021" s="34"/>
      <c r="R1021" s="42"/>
      <c r="S1021" s="35"/>
    </row>
    <row r="1022" spans="2:19" s="33" customFormat="1" ht="18" customHeight="1">
      <c r="B1022" s="39"/>
      <c r="C1022" s="190"/>
      <c r="D1022" s="41"/>
      <c r="E1022" s="34"/>
      <c r="F1022" s="35"/>
      <c r="G1022" s="34"/>
      <c r="H1022" s="39"/>
      <c r="I1022" s="34"/>
      <c r="J1022" s="35"/>
      <c r="K1022" s="34"/>
      <c r="L1022" s="39"/>
      <c r="M1022" s="34"/>
      <c r="N1022" s="42"/>
      <c r="O1022" s="34"/>
      <c r="P1022" s="39"/>
      <c r="Q1022" s="34"/>
      <c r="R1022" s="42"/>
      <c r="S1022" s="35"/>
    </row>
    <row r="1023" s="33" customFormat="1" ht="10.5">
      <c r="C1023" s="187"/>
    </row>
    <row r="1024" spans="3:18" s="33" customFormat="1" ht="18" customHeight="1">
      <c r="C1024" s="187"/>
      <c r="Q1024" s="34"/>
      <c r="R1024" s="35"/>
    </row>
    <row r="1025" spans="2:3" s="33" customFormat="1" ht="19.5" customHeight="1">
      <c r="B1025" s="37"/>
      <c r="C1025" s="187"/>
    </row>
    <row r="1026" s="38" customFormat="1" ht="10.5">
      <c r="C1026" s="188"/>
    </row>
    <row r="1027" spans="2:19" s="33" customFormat="1" ht="18" customHeight="1">
      <c r="B1027" s="39"/>
      <c r="C1027" s="190"/>
      <c r="D1027" s="41"/>
      <c r="E1027" s="34"/>
      <c r="F1027" s="35"/>
      <c r="G1027" s="34"/>
      <c r="H1027" s="39"/>
      <c r="I1027" s="34"/>
      <c r="J1027" s="35"/>
      <c r="K1027" s="34"/>
      <c r="L1027" s="39"/>
      <c r="M1027" s="34"/>
      <c r="N1027" s="42"/>
      <c r="O1027" s="34"/>
      <c r="P1027" s="39"/>
      <c r="Q1027" s="34"/>
      <c r="R1027" s="42"/>
      <c r="S1027" s="35"/>
    </row>
    <row r="1028" spans="2:19" s="33" customFormat="1" ht="18" customHeight="1">
      <c r="B1028" s="39"/>
      <c r="C1028" s="190"/>
      <c r="D1028" s="41"/>
      <c r="E1028" s="34"/>
      <c r="F1028" s="35"/>
      <c r="G1028" s="34"/>
      <c r="H1028" s="39"/>
      <c r="I1028" s="34"/>
      <c r="J1028" s="35"/>
      <c r="K1028" s="34"/>
      <c r="L1028" s="39"/>
      <c r="M1028" s="34"/>
      <c r="N1028" s="42"/>
      <c r="O1028" s="34"/>
      <c r="P1028" s="39"/>
      <c r="Q1028" s="34"/>
      <c r="R1028" s="42"/>
      <c r="S1028" s="35"/>
    </row>
    <row r="1029" s="33" customFormat="1" ht="10.5">
      <c r="C1029" s="187"/>
    </row>
    <row r="1030" spans="3:18" s="33" customFormat="1" ht="18" customHeight="1">
      <c r="C1030" s="187"/>
      <c r="Q1030" s="34"/>
      <c r="R1030" s="35"/>
    </row>
    <row r="1031" spans="3:18" s="33" customFormat="1" ht="18" customHeight="1">
      <c r="C1031" s="187"/>
      <c r="Q1031" s="34"/>
      <c r="R1031" s="35"/>
    </row>
    <row r="1032" s="36" customFormat="1" ht="14.25">
      <c r="C1032" s="186"/>
    </row>
    <row r="1033" s="33" customFormat="1" ht="10.5">
      <c r="C1033" s="187"/>
    </row>
    <row r="1034" spans="2:3" s="33" customFormat="1" ht="19.5" customHeight="1">
      <c r="B1034" s="37"/>
      <c r="C1034" s="187"/>
    </row>
    <row r="1035" s="38" customFormat="1" ht="10.5">
      <c r="C1035" s="188"/>
    </row>
    <row r="1036" spans="2:19" s="33" customFormat="1" ht="18" customHeight="1">
      <c r="B1036" s="39"/>
      <c r="C1036" s="190"/>
      <c r="D1036" s="41"/>
      <c r="E1036" s="34"/>
      <c r="F1036" s="35"/>
      <c r="G1036" s="34"/>
      <c r="H1036" s="39"/>
      <c r="I1036" s="34"/>
      <c r="J1036" s="35"/>
      <c r="K1036" s="34"/>
      <c r="L1036" s="39"/>
      <c r="M1036" s="34"/>
      <c r="N1036" s="42"/>
      <c r="O1036" s="34"/>
      <c r="P1036" s="39"/>
      <c r="Q1036" s="34"/>
      <c r="R1036" s="42"/>
      <c r="S1036" s="35"/>
    </row>
    <row r="1037" spans="2:19" s="33" customFormat="1" ht="18" customHeight="1">
      <c r="B1037" s="39"/>
      <c r="C1037" s="190"/>
      <c r="D1037" s="41"/>
      <c r="E1037" s="34"/>
      <c r="F1037" s="35"/>
      <c r="G1037" s="34"/>
      <c r="H1037" s="39"/>
      <c r="I1037" s="34"/>
      <c r="J1037" s="35"/>
      <c r="K1037" s="34"/>
      <c r="L1037" s="39"/>
      <c r="M1037" s="34"/>
      <c r="N1037" s="42"/>
      <c r="O1037" s="34"/>
      <c r="P1037" s="39"/>
      <c r="Q1037" s="34"/>
      <c r="R1037" s="42"/>
      <c r="S1037" s="35"/>
    </row>
    <row r="1038" s="33" customFormat="1" ht="10.5">
      <c r="C1038" s="187"/>
    </row>
    <row r="1039" spans="3:18" s="33" customFormat="1" ht="18" customHeight="1">
      <c r="C1039" s="187"/>
      <c r="Q1039" s="34"/>
      <c r="R1039" s="35"/>
    </row>
    <row r="1040" spans="2:3" s="33" customFormat="1" ht="19.5" customHeight="1">
      <c r="B1040" s="37"/>
      <c r="C1040" s="187"/>
    </row>
    <row r="1041" s="38" customFormat="1" ht="10.5">
      <c r="C1041" s="188"/>
    </row>
    <row r="1042" spans="2:19" s="33" customFormat="1" ht="18" customHeight="1">
      <c r="B1042" s="39"/>
      <c r="C1042" s="190"/>
      <c r="D1042" s="41"/>
      <c r="E1042" s="34"/>
      <c r="F1042" s="35"/>
      <c r="G1042" s="34"/>
      <c r="H1042" s="39"/>
      <c r="I1042" s="34"/>
      <c r="J1042" s="35"/>
      <c r="K1042" s="34"/>
      <c r="L1042" s="39"/>
      <c r="M1042" s="34"/>
      <c r="N1042" s="42"/>
      <c r="O1042" s="34"/>
      <c r="P1042" s="39"/>
      <c r="Q1042" s="34"/>
      <c r="R1042" s="42"/>
      <c r="S1042" s="35"/>
    </row>
    <row r="1043" spans="2:19" s="33" customFormat="1" ht="18" customHeight="1">
      <c r="B1043" s="39"/>
      <c r="C1043" s="190"/>
      <c r="D1043" s="41"/>
      <c r="E1043" s="34"/>
      <c r="F1043" s="35"/>
      <c r="G1043" s="34"/>
      <c r="H1043" s="39"/>
      <c r="I1043" s="34"/>
      <c r="J1043" s="35"/>
      <c r="K1043" s="34"/>
      <c r="L1043" s="39"/>
      <c r="M1043" s="34"/>
      <c r="N1043" s="42"/>
      <c r="O1043" s="34"/>
      <c r="P1043" s="39"/>
      <c r="Q1043" s="34"/>
      <c r="R1043" s="42"/>
      <c r="S1043" s="35"/>
    </row>
    <row r="1044" s="33" customFormat="1" ht="10.5">
      <c r="C1044" s="187"/>
    </row>
    <row r="1045" spans="3:18" s="33" customFormat="1" ht="18" customHeight="1">
      <c r="C1045" s="187"/>
      <c r="Q1045" s="34"/>
      <c r="R1045" s="35"/>
    </row>
    <row r="1046" spans="2:3" s="33" customFormat="1" ht="19.5" customHeight="1">
      <c r="B1046" s="37"/>
      <c r="C1046" s="187"/>
    </row>
    <row r="1047" s="38" customFormat="1" ht="10.5">
      <c r="C1047" s="188"/>
    </row>
    <row r="1048" spans="2:19" s="33" customFormat="1" ht="18" customHeight="1">
      <c r="B1048" s="39"/>
      <c r="C1048" s="190"/>
      <c r="D1048" s="41"/>
      <c r="E1048" s="34"/>
      <c r="F1048" s="35"/>
      <c r="G1048" s="34"/>
      <c r="H1048" s="39"/>
      <c r="I1048" s="34"/>
      <c r="J1048" s="35"/>
      <c r="K1048" s="34"/>
      <c r="L1048" s="39"/>
      <c r="M1048" s="34"/>
      <c r="N1048" s="42"/>
      <c r="O1048" s="34"/>
      <c r="P1048" s="39"/>
      <c r="Q1048" s="34"/>
      <c r="R1048" s="42"/>
      <c r="S1048" s="35"/>
    </row>
    <row r="1049" spans="2:19" s="33" customFormat="1" ht="18" customHeight="1">
      <c r="B1049" s="39"/>
      <c r="C1049" s="190"/>
      <c r="D1049" s="41"/>
      <c r="E1049" s="34"/>
      <c r="F1049" s="35"/>
      <c r="G1049" s="34"/>
      <c r="H1049" s="39"/>
      <c r="I1049" s="34"/>
      <c r="J1049" s="35"/>
      <c r="K1049" s="34"/>
      <c r="L1049" s="39"/>
      <c r="M1049" s="34"/>
      <c r="N1049" s="42"/>
      <c r="O1049" s="34"/>
      <c r="P1049" s="39"/>
      <c r="Q1049" s="34"/>
      <c r="R1049" s="42"/>
      <c r="S1049" s="35"/>
    </row>
    <row r="1050" s="33" customFormat="1" ht="10.5">
      <c r="C1050" s="187"/>
    </row>
    <row r="1051" spans="3:18" s="33" customFormat="1" ht="18" customHeight="1">
      <c r="C1051" s="187"/>
      <c r="Q1051" s="34"/>
      <c r="R1051" s="35"/>
    </row>
    <row r="1052" spans="2:3" s="33" customFormat="1" ht="19.5" customHeight="1">
      <c r="B1052" s="37"/>
      <c r="C1052" s="187"/>
    </row>
    <row r="1053" s="38" customFormat="1" ht="10.5">
      <c r="C1053" s="188"/>
    </row>
    <row r="1054" spans="2:19" s="33" customFormat="1" ht="18" customHeight="1">
      <c r="B1054" s="39"/>
      <c r="C1054" s="190"/>
      <c r="D1054" s="41"/>
      <c r="E1054" s="34"/>
      <c r="F1054" s="35"/>
      <c r="G1054" s="34"/>
      <c r="H1054" s="39"/>
      <c r="I1054" s="34"/>
      <c r="J1054" s="35"/>
      <c r="K1054" s="34"/>
      <c r="L1054" s="39"/>
      <c r="M1054" s="34"/>
      <c r="N1054" s="42"/>
      <c r="O1054" s="34"/>
      <c r="P1054" s="39"/>
      <c r="Q1054" s="34"/>
      <c r="R1054" s="42"/>
      <c r="S1054" s="35"/>
    </row>
    <row r="1055" spans="2:19" s="33" customFormat="1" ht="18" customHeight="1">
      <c r="B1055" s="39"/>
      <c r="C1055" s="190"/>
      <c r="D1055" s="41"/>
      <c r="E1055" s="34"/>
      <c r="F1055" s="35"/>
      <c r="G1055" s="34"/>
      <c r="H1055" s="39"/>
      <c r="I1055" s="34"/>
      <c r="J1055" s="35"/>
      <c r="K1055" s="34"/>
      <c r="L1055" s="39"/>
      <c r="M1055" s="34"/>
      <c r="N1055" s="42"/>
      <c r="O1055" s="34"/>
      <c r="P1055" s="39"/>
      <c r="Q1055" s="34"/>
      <c r="R1055" s="42"/>
      <c r="S1055" s="35"/>
    </row>
    <row r="1056" s="33" customFormat="1" ht="10.5">
      <c r="C1056" s="187"/>
    </row>
    <row r="1057" spans="3:18" s="33" customFormat="1" ht="18" customHeight="1">
      <c r="C1057" s="187"/>
      <c r="Q1057" s="34"/>
      <c r="R1057" s="35"/>
    </row>
    <row r="1058" spans="3:18" s="33" customFormat="1" ht="18" customHeight="1">
      <c r="C1058" s="187"/>
      <c r="Q1058" s="34"/>
      <c r="R1058" s="35"/>
    </row>
    <row r="1059" s="36" customFormat="1" ht="14.25">
      <c r="C1059" s="186"/>
    </row>
    <row r="1060" s="33" customFormat="1" ht="10.5">
      <c r="C1060" s="187"/>
    </row>
    <row r="1061" spans="2:3" s="33" customFormat="1" ht="19.5" customHeight="1">
      <c r="B1061" s="37"/>
      <c r="C1061" s="187"/>
    </row>
    <row r="1062" s="38" customFormat="1" ht="10.5">
      <c r="C1062" s="188"/>
    </row>
    <row r="1063" spans="2:19" s="33" customFormat="1" ht="18" customHeight="1">
      <c r="B1063" s="39"/>
      <c r="C1063" s="190"/>
      <c r="D1063" s="41"/>
      <c r="E1063" s="34"/>
      <c r="F1063" s="35"/>
      <c r="G1063" s="34"/>
      <c r="H1063" s="39"/>
      <c r="I1063" s="34"/>
      <c r="J1063" s="35"/>
      <c r="K1063" s="34"/>
      <c r="L1063" s="39"/>
      <c r="M1063" s="34"/>
      <c r="N1063" s="42"/>
      <c r="O1063" s="34"/>
      <c r="P1063" s="39"/>
      <c r="Q1063" s="34"/>
      <c r="R1063" s="42"/>
      <c r="S1063" s="35"/>
    </row>
    <row r="1064" spans="2:19" s="33" customFormat="1" ht="18" customHeight="1">
      <c r="B1064" s="39"/>
      <c r="C1064" s="190"/>
      <c r="D1064" s="41"/>
      <c r="E1064" s="34"/>
      <c r="F1064" s="35"/>
      <c r="G1064" s="34"/>
      <c r="H1064" s="39"/>
      <c r="I1064" s="34"/>
      <c r="J1064" s="35"/>
      <c r="K1064" s="34"/>
      <c r="L1064" s="39"/>
      <c r="M1064" s="34"/>
      <c r="N1064" s="42"/>
      <c r="O1064" s="34"/>
      <c r="P1064" s="39"/>
      <c r="Q1064" s="34"/>
      <c r="R1064" s="42"/>
      <c r="S1064" s="35"/>
    </row>
    <row r="1065" s="33" customFormat="1" ht="10.5">
      <c r="C1065" s="187"/>
    </row>
    <row r="1066" spans="3:18" s="33" customFormat="1" ht="18" customHeight="1">
      <c r="C1066" s="187"/>
      <c r="Q1066" s="34"/>
      <c r="R1066" s="35"/>
    </row>
    <row r="1067" spans="2:3" s="33" customFormat="1" ht="19.5" customHeight="1">
      <c r="B1067" s="37"/>
      <c r="C1067" s="187"/>
    </row>
    <row r="1068" s="38" customFormat="1" ht="10.5">
      <c r="C1068" s="188"/>
    </row>
    <row r="1069" spans="2:19" s="33" customFormat="1" ht="18" customHeight="1">
      <c r="B1069" s="39"/>
      <c r="C1069" s="190"/>
      <c r="D1069" s="41"/>
      <c r="E1069" s="34"/>
      <c r="F1069" s="35"/>
      <c r="G1069" s="34"/>
      <c r="H1069" s="39"/>
      <c r="I1069" s="34"/>
      <c r="J1069" s="35"/>
      <c r="K1069" s="34"/>
      <c r="L1069" s="39"/>
      <c r="M1069" s="34"/>
      <c r="N1069" s="42"/>
      <c r="O1069" s="34"/>
      <c r="P1069" s="39"/>
      <c r="Q1069" s="34"/>
      <c r="R1069" s="42"/>
      <c r="S1069" s="35"/>
    </row>
    <row r="1070" spans="2:19" s="33" customFormat="1" ht="18" customHeight="1">
      <c r="B1070" s="39"/>
      <c r="C1070" s="190"/>
      <c r="D1070" s="41"/>
      <c r="E1070" s="34"/>
      <c r="F1070" s="35"/>
      <c r="G1070" s="34"/>
      <c r="H1070" s="39"/>
      <c r="I1070" s="34"/>
      <c r="J1070" s="35"/>
      <c r="K1070" s="34"/>
      <c r="L1070" s="39"/>
      <c r="M1070" s="34"/>
      <c r="N1070" s="42"/>
      <c r="O1070" s="34"/>
      <c r="P1070" s="39"/>
      <c r="Q1070" s="34"/>
      <c r="R1070" s="42"/>
      <c r="S1070" s="35"/>
    </row>
    <row r="1071" s="33" customFormat="1" ht="10.5">
      <c r="C1071" s="187"/>
    </row>
    <row r="1072" spans="3:18" s="33" customFormat="1" ht="18" customHeight="1">
      <c r="C1072" s="187"/>
      <c r="Q1072" s="34"/>
      <c r="R1072" s="35"/>
    </row>
    <row r="1073" spans="2:3" s="33" customFormat="1" ht="19.5" customHeight="1">
      <c r="B1073" s="37"/>
      <c r="C1073" s="187"/>
    </row>
    <row r="1074" s="38" customFormat="1" ht="10.5">
      <c r="C1074" s="188"/>
    </row>
    <row r="1075" spans="2:19" s="33" customFormat="1" ht="18" customHeight="1">
      <c r="B1075" s="39"/>
      <c r="C1075" s="190"/>
      <c r="D1075" s="41"/>
      <c r="E1075" s="34"/>
      <c r="F1075" s="35"/>
      <c r="G1075" s="34"/>
      <c r="H1075" s="39"/>
      <c r="I1075" s="34"/>
      <c r="J1075" s="35"/>
      <c r="K1075" s="34"/>
      <c r="L1075" s="39"/>
      <c r="M1075" s="34"/>
      <c r="N1075" s="42"/>
      <c r="O1075" s="34"/>
      <c r="P1075" s="39"/>
      <c r="Q1075" s="34"/>
      <c r="R1075" s="42"/>
      <c r="S1075" s="35"/>
    </row>
    <row r="1076" spans="2:19" s="33" customFormat="1" ht="18" customHeight="1">
      <c r="B1076" s="39"/>
      <c r="C1076" s="190"/>
      <c r="D1076" s="41"/>
      <c r="E1076" s="34"/>
      <c r="F1076" s="35"/>
      <c r="G1076" s="34"/>
      <c r="H1076" s="39"/>
      <c r="I1076" s="34"/>
      <c r="J1076" s="35"/>
      <c r="K1076" s="34"/>
      <c r="L1076" s="39"/>
      <c r="M1076" s="34"/>
      <c r="N1076" s="42"/>
      <c r="O1076" s="34"/>
      <c r="P1076" s="39"/>
      <c r="Q1076" s="34"/>
      <c r="R1076" s="42"/>
      <c r="S1076" s="35"/>
    </row>
    <row r="1077" s="33" customFormat="1" ht="10.5">
      <c r="C1077" s="187"/>
    </row>
    <row r="1078" spans="3:18" s="33" customFormat="1" ht="18" customHeight="1">
      <c r="C1078" s="187"/>
      <c r="Q1078" s="34"/>
      <c r="R1078" s="35"/>
    </row>
    <row r="1079" spans="2:3" s="33" customFormat="1" ht="19.5" customHeight="1">
      <c r="B1079" s="37"/>
      <c r="C1079" s="187"/>
    </row>
    <row r="1080" s="38" customFormat="1" ht="10.5">
      <c r="C1080" s="188"/>
    </row>
    <row r="1081" spans="2:19" s="33" customFormat="1" ht="18" customHeight="1">
      <c r="B1081" s="39"/>
      <c r="C1081" s="190"/>
      <c r="D1081" s="41"/>
      <c r="E1081" s="34"/>
      <c r="F1081" s="35"/>
      <c r="G1081" s="34"/>
      <c r="H1081" s="39"/>
      <c r="I1081" s="34"/>
      <c r="J1081" s="35"/>
      <c r="K1081" s="34"/>
      <c r="L1081" s="39"/>
      <c r="M1081" s="34"/>
      <c r="N1081" s="42"/>
      <c r="O1081" s="34"/>
      <c r="P1081" s="39"/>
      <c r="Q1081" s="34"/>
      <c r="R1081" s="42"/>
      <c r="S1081" s="35"/>
    </row>
    <row r="1082" spans="2:19" s="33" customFormat="1" ht="18" customHeight="1">
      <c r="B1082" s="39"/>
      <c r="C1082" s="190"/>
      <c r="D1082" s="41"/>
      <c r="E1082" s="34"/>
      <c r="F1082" s="35"/>
      <c r="G1082" s="34"/>
      <c r="H1082" s="39"/>
      <c r="I1082" s="34"/>
      <c r="J1082" s="35"/>
      <c r="K1082" s="34"/>
      <c r="L1082" s="39"/>
      <c r="M1082" s="34"/>
      <c r="N1082" s="42"/>
      <c r="O1082" s="34"/>
      <c r="P1082" s="39"/>
      <c r="Q1082" s="34"/>
      <c r="R1082" s="42"/>
      <c r="S1082" s="35"/>
    </row>
    <row r="1083" s="33" customFormat="1" ht="10.5">
      <c r="C1083" s="187"/>
    </row>
    <row r="1084" spans="3:18" s="33" customFormat="1" ht="18" customHeight="1">
      <c r="C1084" s="187"/>
      <c r="Q1084" s="34"/>
      <c r="R1084" s="35"/>
    </row>
    <row r="1085" spans="3:18" s="33" customFormat="1" ht="18" customHeight="1">
      <c r="C1085" s="187"/>
      <c r="Q1085" s="34"/>
      <c r="R1085" s="35"/>
    </row>
    <row r="1086" s="36" customFormat="1" ht="14.25">
      <c r="C1086" s="186"/>
    </row>
    <row r="1087" s="33" customFormat="1" ht="10.5">
      <c r="C1087" s="187"/>
    </row>
    <row r="1088" spans="2:3" s="33" customFormat="1" ht="19.5" customHeight="1">
      <c r="B1088" s="37"/>
      <c r="C1088" s="187"/>
    </row>
    <row r="1089" s="38" customFormat="1" ht="10.5">
      <c r="C1089" s="188"/>
    </row>
    <row r="1090" spans="2:19" s="33" customFormat="1" ht="18" customHeight="1">
      <c r="B1090" s="39"/>
      <c r="C1090" s="190"/>
      <c r="D1090" s="41"/>
      <c r="E1090" s="34"/>
      <c r="F1090" s="35"/>
      <c r="G1090" s="34"/>
      <c r="H1090" s="39"/>
      <c r="I1090" s="34"/>
      <c r="J1090" s="35"/>
      <c r="K1090" s="34"/>
      <c r="L1090" s="39"/>
      <c r="M1090" s="34"/>
      <c r="N1090" s="42"/>
      <c r="O1090" s="34"/>
      <c r="P1090" s="39"/>
      <c r="Q1090" s="34"/>
      <c r="R1090" s="42"/>
      <c r="S1090" s="35"/>
    </row>
    <row r="1091" spans="2:19" s="33" customFormat="1" ht="18" customHeight="1">
      <c r="B1091" s="39"/>
      <c r="C1091" s="190"/>
      <c r="D1091" s="41"/>
      <c r="E1091" s="34"/>
      <c r="F1091" s="35"/>
      <c r="G1091" s="34"/>
      <c r="H1091" s="39"/>
      <c r="I1091" s="34"/>
      <c r="J1091" s="35"/>
      <c r="K1091" s="34"/>
      <c r="L1091" s="39"/>
      <c r="M1091" s="34"/>
      <c r="N1091" s="42"/>
      <c r="O1091" s="34"/>
      <c r="P1091" s="39"/>
      <c r="Q1091" s="34"/>
      <c r="R1091" s="42"/>
      <c r="S1091" s="35"/>
    </row>
    <row r="1092" s="33" customFormat="1" ht="10.5">
      <c r="C1092" s="187"/>
    </row>
    <row r="1093" spans="3:18" s="33" customFormat="1" ht="18" customHeight="1">
      <c r="C1093" s="187"/>
      <c r="Q1093" s="34"/>
      <c r="R1093" s="35"/>
    </row>
    <row r="1094" spans="2:3" s="33" customFormat="1" ht="19.5" customHeight="1">
      <c r="B1094" s="37"/>
      <c r="C1094" s="187"/>
    </row>
    <row r="1095" s="38" customFormat="1" ht="10.5">
      <c r="C1095" s="188"/>
    </row>
    <row r="1096" spans="2:19" s="33" customFormat="1" ht="18" customHeight="1">
      <c r="B1096" s="39"/>
      <c r="C1096" s="190"/>
      <c r="D1096" s="41"/>
      <c r="E1096" s="34"/>
      <c r="F1096" s="35"/>
      <c r="G1096" s="34"/>
      <c r="H1096" s="39"/>
      <c r="I1096" s="34"/>
      <c r="J1096" s="35"/>
      <c r="K1096" s="34"/>
      <c r="L1096" s="39"/>
      <c r="M1096" s="34"/>
      <c r="N1096" s="42"/>
      <c r="O1096" s="34"/>
      <c r="P1096" s="39"/>
      <c r="Q1096" s="34"/>
      <c r="R1096" s="42"/>
      <c r="S1096" s="35"/>
    </row>
    <row r="1097" spans="2:19" s="33" customFormat="1" ht="18" customHeight="1">
      <c r="B1097" s="39"/>
      <c r="C1097" s="190"/>
      <c r="D1097" s="41"/>
      <c r="E1097" s="34"/>
      <c r="F1097" s="35"/>
      <c r="G1097" s="34"/>
      <c r="H1097" s="39"/>
      <c r="I1097" s="34"/>
      <c r="J1097" s="35"/>
      <c r="K1097" s="34"/>
      <c r="L1097" s="39"/>
      <c r="M1097" s="34"/>
      <c r="N1097" s="42"/>
      <c r="O1097" s="34"/>
      <c r="P1097" s="39"/>
      <c r="Q1097" s="34"/>
      <c r="R1097" s="42"/>
      <c r="S1097" s="35"/>
    </row>
    <row r="1098" s="33" customFormat="1" ht="10.5">
      <c r="C1098" s="187"/>
    </row>
    <row r="1099" spans="3:18" s="33" customFormat="1" ht="18" customHeight="1">
      <c r="C1099" s="187"/>
      <c r="Q1099" s="34"/>
      <c r="R1099" s="35"/>
    </row>
    <row r="1100" spans="2:3" s="33" customFormat="1" ht="19.5" customHeight="1">
      <c r="B1100" s="37"/>
      <c r="C1100" s="187"/>
    </row>
    <row r="1101" s="38" customFormat="1" ht="10.5">
      <c r="C1101" s="188"/>
    </row>
    <row r="1102" spans="2:19" s="33" customFormat="1" ht="18" customHeight="1">
      <c r="B1102" s="39"/>
      <c r="C1102" s="190"/>
      <c r="D1102" s="41"/>
      <c r="E1102" s="34"/>
      <c r="F1102" s="35"/>
      <c r="G1102" s="34"/>
      <c r="H1102" s="39"/>
      <c r="I1102" s="34"/>
      <c r="J1102" s="35"/>
      <c r="K1102" s="34"/>
      <c r="L1102" s="39"/>
      <c r="M1102" s="34"/>
      <c r="N1102" s="42"/>
      <c r="O1102" s="34"/>
      <c r="P1102" s="39"/>
      <c r="Q1102" s="34"/>
      <c r="R1102" s="42"/>
      <c r="S1102" s="35"/>
    </row>
    <row r="1103" spans="2:19" s="33" customFormat="1" ht="18" customHeight="1">
      <c r="B1103" s="39"/>
      <c r="C1103" s="190"/>
      <c r="D1103" s="41"/>
      <c r="E1103" s="34"/>
      <c r="F1103" s="35"/>
      <c r="G1103" s="34"/>
      <c r="H1103" s="39"/>
      <c r="I1103" s="34"/>
      <c r="J1103" s="35"/>
      <c r="K1103" s="34"/>
      <c r="L1103" s="39"/>
      <c r="M1103" s="34"/>
      <c r="N1103" s="42"/>
      <c r="O1103" s="34"/>
      <c r="P1103" s="39"/>
      <c r="Q1103" s="34"/>
      <c r="R1103" s="42"/>
      <c r="S1103" s="35"/>
    </row>
    <row r="1104" s="33" customFormat="1" ht="10.5">
      <c r="C1104" s="187"/>
    </row>
    <row r="1105" spans="3:18" s="33" customFormat="1" ht="18" customHeight="1">
      <c r="C1105" s="187"/>
      <c r="Q1105" s="34"/>
      <c r="R1105" s="35"/>
    </row>
    <row r="1106" spans="2:3" s="33" customFormat="1" ht="19.5" customHeight="1">
      <c r="B1106" s="37"/>
      <c r="C1106" s="187"/>
    </row>
    <row r="1107" s="38" customFormat="1" ht="10.5">
      <c r="C1107" s="188"/>
    </row>
    <row r="1108" spans="2:19" s="33" customFormat="1" ht="18" customHeight="1">
      <c r="B1108" s="39"/>
      <c r="C1108" s="190"/>
      <c r="D1108" s="41"/>
      <c r="E1108" s="34"/>
      <c r="F1108" s="35"/>
      <c r="G1108" s="34"/>
      <c r="H1108" s="39"/>
      <c r="I1108" s="34"/>
      <c r="J1108" s="35"/>
      <c r="K1108" s="34"/>
      <c r="L1108" s="39"/>
      <c r="M1108" s="34"/>
      <c r="N1108" s="42"/>
      <c r="O1108" s="34"/>
      <c r="P1108" s="39"/>
      <c r="Q1108" s="34"/>
      <c r="R1108" s="42"/>
      <c r="S1108" s="35"/>
    </row>
    <row r="1109" spans="2:19" s="33" customFormat="1" ht="18" customHeight="1">
      <c r="B1109" s="39"/>
      <c r="C1109" s="190"/>
      <c r="D1109" s="41"/>
      <c r="E1109" s="34"/>
      <c r="F1109" s="35"/>
      <c r="G1109" s="34"/>
      <c r="H1109" s="39"/>
      <c r="I1109" s="34"/>
      <c r="J1109" s="35"/>
      <c r="K1109" s="34"/>
      <c r="L1109" s="39"/>
      <c r="M1109" s="34"/>
      <c r="N1109" s="42"/>
      <c r="O1109" s="34"/>
      <c r="P1109" s="39"/>
      <c r="Q1109" s="34"/>
      <c r="R1109" s="42"/>
      <c r="S1109" s="35"/>
    </row>
    <row r="1110" s="33" customFormat="1" ht="10.5">
      <c r="C1110" s="187"/>
    </row>
    <row r="1111" spans="3:18" s="33" customFormat="1" ht="18" customHeight="1">
      <c r="C1111" s="187"/>
      <c r="Q1111" s="34"/>
      <c r="R1111" s="35"/>
    </row>
    <row r="1112" spans="3:18" s="33" customFormat="1" ht="18" customHeight="1">
      <c r="C1112" s="187"/>
      <c r="Q1112" s="34"/>
      <c r="R1112" s="35"/>
    </row>
    <row r="1113" s="36" customFormat="1" ht="14.25">
      <c r="C1113" s="186"/>
    </row>
    <row r="1114" s="33" customFormat="1" ht="10.5">
      <c r="C1114" s="187"/>
    </row>
    <row r="1115" spans="2:3" s="33" customFormat="1" ht="19.5" customHeight="1">
      <c r="B1115" s="37"/>
      <c r="C1115" s="187"/>
    </row>
    <row r="1116" s="38" customFormat="1" ht="10.5">
      <c r="C1116" s="188"/>
    </row>
    <row r="1117" spans="2:19" s="33" customFormat="1" ht="18" customHeight="1">
      <c r="B1117" s="39"/>
      <c r="C1117" s="190"/>
      <c r="D1117" s="41"/>
      <c r="E1117" s="34"/>
      <c r="F1117" s="35"/>
      <c r="G1117" s="34"/>
      <c r="H1117" s="39"/>
      <c r="I1117" s="34"/>
      <c r="J1117" s="35"/>
      <c r="K1117" s="34"/>
      <c r="L1117" s="39"/>
      <c r="M1117" s="34"/>
      <c r="N1117" s="42"/>
      <c r="O1117" s="34"/>
      <c r="P1117" s="39"/>
      <c r="Q1117" s="34"/>
      <c r="R1117" s="42"/>
      <c r="S1117" s="35"/>
    </row>
    <row r="1118" spans="2:19" s="33" customFormat="1" ht="18" customHeight="1">
      <c r="B1118" s="39"/>
      <c r="C1118" s="190"/>
      <c r="D1118" s="41"/>
      <c r="E1118" s="34"/>
      <c r="F1118" s="35"/>
      <c r="G1118" s="34"/>
      <c r="H1118" s="39"/>
      <c r="I1118" s="34"/>
      <c r="J1118" s="35"/>
      <c r="K1118" s="34"/>
      <c r="L1118" s="39"/>
      <c r="M1118" s="34"/>
      <c r="N1118" s="42"/>
      <c r="O1118" s="34"/>
      <c r="P1118" s="39"/>
      <c r="Q1118" s="34"/>
      <c r="R1118" s="42"/>
      <c r="S1118" s="35"/>
    </row>
    <row r="1119" s="33" customFormat="1" ht="10.5">
      <c r="C1119" s="187"/>
    </row>
    <row r="1120" spans="3:18" s="33" customFormat="1" ht="18" customHeight="1">
      <c r="C1120" s="187"/>
      <c r="Q1120" s="34"/>
      <c r="R1120" s="35"/>
    </row>
    <row r="1121" spans="2:3" s="33" customFormat="1" ht="19.5" customHeight="1">
      <c r="B1121" s="37"/>
      <c r="C1121" s="187"/>
    </row>
    <row r="1122" s="38" customFormat="1" ht="10.5">
      <c r="C1122" s="188"/>
    </row>
    <row r="1123" spans="2:19" s="33" customFormat="1" ht="18" customHeight="1">
      <c r="B1123" s="39"/>
      <c r="C1123" s="190"/>
      <c r="D1123" s="41"/>
      <c r="E1123" s="34"/>
      <c r="F1123" s="35"/>
      <c r="G1123" s="34"/>
      <c r="H1123" s="39"/>
      <c r="I1123" s="34"/>
      <c r="J1123" s="35"/>
      <c r="K1123" s="34"/>
      <c r="L1123" s="39"/>
      <c r="M1123" s="34"/>
      <c r="N1123" s="42"/>
      <c r="O1123" s="34"/>
      <c r="P1123" s="39"/>
      <c r="Q1123" s="34"/>
      <c r="R1123" s="42"/>
      <c r="S1123" s="35"/>
    </row>
    <row r="1124" spans="2:19" s="33" customFormat="1" ht="18" customHeight="1">
      <c r="B1124" s="39"/>
      <c r="C1124" s="190"/>
      <c r="D1124" s="41"/>
      <c r="E1124" s="34"/>
      <c r="F1124" s="35"/>
      <c r="G1124" s="34"/>
      <c r="H1124" s="39"/>
      <c r="I1124" s="34"/>
      <c r="J1124" s="35"/>
      <c r="K1124" s="34"/>
      <c r="L1124" s="39"/>
      <c r="M1124" s="34"/>
      <c r="N1124" s="42"/>
      <c r="O1124" s="34"/>
      <c r="P1124" s="39"/>
      <c r="Q1124" s="34"/>
      <c r="R1124" s="42"/>
      <c r="S1124" s="35"/>
    </row>
    <row r="1125" s="33" customFormat="1" ht="10.5">
      <c r="C1125" s="187"/>
    </row>
    <row r="1126" spans="3:18" s="33" customFormat="1" ht="18" customHeight="1">
      <c r="C1126" s="187"/>
      <c r="Q1126" s="34"/>
      <c r="R1126" s="35"/>
    </row>
    <row r="1127" spans="2:3" s="33" customFormat="1" ht="19.5" customHeight="1">
      <c r="B1127" s="37"/>
      <c r="C1127" s="187"/>
    </row>
    <row r="1128" s="38" customFormat="1" ht="10.5">
      <c r="C1128" s="188"/>
    </row>
    <row r="1129" spans="2:19" s="33" customFormat="1" ht="18" customHeight="1">
      <c r="B1129" s="39"/>
      <c r="C1129" s="190"/>
      <c r="D1129" s="41"/>
      <c r="E1129" s="34"/>
      <c r="F1129" s="35"/>
      <c r="G1129" s="34"/>
      <c r="H1129" s="39"/>
      <c r="I1129" s="34"/>
      <c r="J1129" s="35"/>
      <c r="K1129" s="34"/>
      <c r="L1129" s="39"/>
      <c r="M1129" s="34"/>
      <c r="N1129" s="42"/>
      <c r="O1129" s="34"/>
      <c r="P1129" s="39"/>
      <c r="Q1129" s="34"/>
      <c r="R1129" s="42"/>
      <c r="S1129" s="35"/>
    </row>
    <row r="1130" spans="2:19" s="33" customFormat="1" ht="18" customHeight="1">
      <c r="B1130" s="39"/>
      <c r="C1130" s="190"/>
      <c r="D1130" s="41"/>
      <c r="E1130" s="34"/>
      <c r="F1130" s="35"/>
      <c r="G1130" s="34"/>
      <c r="H1130" s="39"/>
      <c r="I1130" s="34"/>
      <c r="J1130" s="35"/>
      <c r="K1130" s="34"/>
      <c r="L1130" s="39"/>
      <c r="M1130" s="34"/>
      <c r="N1130" s="42"/>
      <c r="O1130" s="34"/>
      <c r="P1130" s="39"/>
      <c r="Q1130" s="34"/>
      <c r="R1130" s="42"/>
      <c r="S1130" s="35"/>
    </row>
    <row r="1131" s="33" customFormat="1" ht="10.5">
      <c r="C1131" s="187"/>
    </row>
    <row r="1132" spans="3:18" s="33" customFormat="1" ht="18" customHeight="1">
      <c r="C1132" s="187"/>
      <c r="Q1132" s="34"/>
      <c r="R1132" s="35"/>
    </row>
    <row r="1133" spans="2:3" s="33" customFormat="1" ht="19.5" customHeight="1">
      <c r="B1133" s="37"/>
      <c r="C1133" s="187"/>
    </row>
    <row r="1134" s="38" customFormat="1" ht="10.5">
      <c r="C1134" s="188"/>
    </row>
    <row r="1135" spans="2:19" s="33" customFormat="1" ht="18" customHeight="1">
      <c r="B1135" s="39"/>
      <c r="C1135" s="190"/>
      <c r="D1135" s="41"/>
      <c r="E1135" s="34"/>
      <c r="F1135" s="35"/>
      <c r="G1135" s="34"/>
      <c r="H1135" s="39"/>
      <c r="I1135" s="34"/>
      <c r="J1135" s="35"/>
      <c r="K1135" s="34"/>
      <c r="L1135" s="39"/>
      <c r="M1135" s="34"/>
      <c r="N1135" s="42"/>
      <c r="O1135" s="34"/>
      <c r="P1135" s="39"/>
      <c r="Q1135" s="34"/>
      <c r="R1135" s="42"/>
      <c r="S1135" s="35"/>
    </row>
    <row r="1136" spans="2:19" s="33" customFormat="1" ht="18" customHeight="1">
      <c r="B1136" s="39"/>
      <c r="C1136" s="190"/>
      <c r="D1136" s="41"/>
      <c r="E1136" s="34"/>
      <c r="F1136" s="35"/>
      <c r="G1136" s="34"/>
      <c r="H1136" s="39"/>
      <c r="I1136" s="34"/>
      <c r="J1136" s="35"/>
      <c r="K1136" s="34"/>
      <c r="L1136" s="39"/>
      <c r="M1136" s="34"/>
      <c r="N1136" s="42"/>
      <c r="O1136" s="34"/>
      <c r="P1136" s="39"/>
      <c r="Q1136" s="34"/>
      <c r="R1136" s="42"/>
      <c r="S1136" s="35"/>
    </row>
    <row r="1137" s="33" customFormat="1" ht="10.5">
      <c r="C1137" s="187"/>
    </row>
    <row r="1138" spans="3:18" s="33" customFormat="1" ht="18" customHeight="1">
      <c r="C1138" s="187"/>
      <c r="Q1138" s="34"/>
      <c r="R1138" s="35"/>
    </row>
    <row r="1139" spans="3:18" s="33" customFormat="1" ht="18" customHeight="1">
      <c r="C1139" s="187"/>
      <c r="Q1139" s="34"/>
      <c r="R1139" s="35"/>
    </row>
    <row r="1140" s="36" customFormat="1" ht="14.25">
      <c r="C1140" s="186"/>
    </row>
    <row r="1141" s="33" customFormat="1" ht="10.5">
      <c r="C1141" s="187"/>
    </row>
    <row r="1142" spans="2:3" s="33" customFormat="1" ht="19.5" customHeight="1">
      <c r="B1142" s="37"/>
      <c r="C1142" s="187"/>
    </row>
    <row r="1143" s="38" customFormat="1" ht="10.5">
      <c r="C1143" s="188"/>
    </row>
    <row r="1144" spans="2:19" s="33" customFormat="1" ht="18" customHeight="1">
      <c r="B1144" s="39"/>
      <c r="C1144" s="190"/>
      <c r="D1144" s="41"/>
      <c r="E1144" s="34"/>
      <c r="F1144" s="35"/>
      <c r="G1144" s="34"/>
      <c r="H1144" s="39"/>
      <c r="I1144" s="34"/>
      <c r="J1144" s="35"/>
      <c r="K1144" s="34"/>
      <c r="L1144" s="39"/>
      <c r="M1144" s="34"/>
      <c r="N1144" s="42"/>
      <c r="O1144" s="34"/>
      <c r="P1144" s="39"/>
      <c r="Q1144" s="34"/>
      <c r="R1144" s="42"/>
      <c r="S1144" s="35"/>
    </row>
    <row r="1145" spans="2:19" s="33" customFormat="1" ht="18" customHeight="1">
      <c r="B1145" s="39"/>
      <c r="C1145" s="190"/>
      <c r="D1145" s="41"/>
      <c r="E1145" s="34"/>
      <c r="F1145" s="35"/>
      <c r="G1145" s="34"/>
      <c r="H1145" s="39"/>
      <c r="I1145" s="34"/>
      <c r="J1145" s="35"/>
      <c r="K1145" s="34"/>
      <c r="L1145" s="39"/>
      <c r="M1145" s="34"/>
      <c r="N1145" s="42"/>
      <c r="O1145" s="34"/>
      <c r="P1145" s="39"/>
      <c r="Q1145" s="34"/>
      <c r="R1145" s="42"/>
      <c r="S1145" s="35"/>
    </row>
    <row r="1146" s="33" customFormat="1" ht="10.5">
      <c r="C1146" s="187"/>
    </row>
    <row r="1147" spans="3:18" s="33" customFormat="1" ht="18" customHeight="1">
      <c r="C1147" s="187"/>
      <c r="Q1147" s="34"/>
      <c r="R1147" s="35"/>
    </row>
    <row r="1148" spans="2:3" s="33" customFormat="1" ht="19.5" customHeight="1">
      <c r="B1148" s="37"/>
      <c r="C1148" s="187"/>
    </row>
    <row r="1149" s="38" customFormat="1" ht="10.5">
      <c r="C1149" s="188"/>
    </row>
    <row r="1150" spans="2:19" s="33" customFormat="1" ht="18" customHeight="1">
      <c r="B1150" s="39"/>
      <c r="C1150" s="190"/>
      <c r="D1150" s="41"/>
      <c r="E1150" s="34"/>
      <c r="F1150" s="35"/>
      <c r="G1150" s="34"/>
      <c r="H1150" s="39"/>
      <c r="I1150" s="34"/>
      <c r="J1150" s="35"/>
      <c r="K1150" s="34"/>
      <c r="L1150" s="39"/>
      <c r="M1150" s="34"/>
      <c r="N1150" s="42"/>
      <c r="O1150" s="34"/>
      <c r="P1150" s="39"/>
      <c r="Q1150" s="34"/>
      <c r="R1150" s="42"/>
      <c r="S1150" s="35"/>
    </row>
    <row r="1151" spans="2:19" s="33" customFormat="1" ht="18" customHeight="1">
      <c r="B1151" s="39"/>
      <c r="C1151" s="190"/>
      <c r="D1151" s="41"/>
      <c r="E1151" s="34"/>
      <c r="F1151" s="35"/>
      <c r="G1151" s="34"/>
      <c r="H1151" s="39"/>
      <c r="I1151" s="34"/>
      <c r="J1151" s="35"/>
      <c r="K1151" s="34"/>
      <c r="L1151" s="39"/>
      <c r="M1151" s="34"/>
      <c r="N1151" s="42"/>
      <c r="O1151" s="34"/>
      <c r="P1151" s="39"/>
      <c r="Q1151" s="34"/>
      <c r="R1151" s="42"/>
      <c r="S1151" s="35"/>
    </row>
    <row r="1152" s="33" customFormat="1" ht="10.5">
      <c r="C1152" s="187"/>
    </row>
    <row r="1153" spans="3:18" s="33" customFormat="1" ht="18" customHeight="1">
      <c r="C1153" s="187"/>
      <c r="Q1153" s="34"/>
      <c r="R1153" s="35"/>
    </row>
    <row r="1154" spans="2:3" s="33" customFormat="1" ht="19.5" customHeight="1">
      <c r="B1154" s="37"/>
      <c r="C1154" s="187"/>
    </row>
    <row r="1155" s="38" customFormat="1" ht="10.5">
      <c r="C1155" s="188"/>
    </row>
    <row r="1156" spans="2:19" s="33" customFormat="1" ht="18" customHeight="1">
      <c r="B1156" s="39"/>
      <c r="C1156" s="190"/>
      <c r="D1156" s="41"/>
      <c r="E1156" s="34"/>
      <c r="F1156" s="35"/>
      <c r="G1156" s="34"/>
      <c r="H1156" s="39"/>
      <c r="I1156" s="34"/>
      <c r="J1156" s="35"/>
      <c r="K1156" s="34"/>
      <c r="L1156" s="39"/>
      <c r="M1156" s="34"/>
      <c r="N1156" s="42"/>
      <c r="O1156" s="34"/>
      <c r="P1156" s="39"/>
      <c r="Q1156" s="34"/>
      <c r="R1156" s="42"/>
      <c r="S1156" s="35"/>
    </row>
    <row r="1157" spans="2:19" s="33" customFormat="1" ht="18" customHeight="1">
      <c r="B1157" s="39"/>
      <c r="C1157" s="190"/>
      <c r="D1157" s="41"/>
      <c r="E1157" s="34"/>
      <c r="F1157" s="35"/>
      <c r="G1157" s="34"/>
      <c r="H1157" s="39"/>
      <c r="I1157" s="34"/>
      <c r="J1157" s="35"/>
      <c r="K1157" s="34"/>
      <c r="L1157" s="39"/>
      <c r="M1157" s="34"/>
      <c r="N1157" s="42"/>
      <c r="O1157" s="34"/>
      <c r="P1157" s="39"/>
      <c r="Q1157" s="34"/>
      <c r="R1157" s="42"/>
      <c r="S1157" s="35"/>
    </row>
    <row r="1158" s="33" customFormat="1" ht="10.5">
      <c r="C1158" s="187"/>
    </row>
    <row r="1159" spans="3:18" s="33" customFormat="1" ht="18" customHeight="1">
      <c r="C1159" s="187"/>
      <c r="Q1159" s="34"/>
      <c r="R1159" s="35"/>
    </row>
    <row r="1160" spans="2:3" s="33" customFormat="1" ht="19.5" customHeight="1">
      <c r="B1160" s="37"/>
      <c r="C1160" s="187"/>
    </row>
    <row r="1161" s="38" customFormat="1" ht="10.5">
      <c r="C1161" s="188"/>
    </row>
    <row r="1162" spans="2:19" s="33" customFormat="1" ht="18" customHeight="1">
      <c r="B1162" s="39"/>
      <c r="C1162" s="190"/>
      <c r="D1162" s="41"/>
      <c r="E1162" s="34"/>
      <c r="F1162" s="35"/>
      <c r="G1162" s="34"/>
      <c r="H1162" s="39"/>
      <c r="I1162" s="34"/>
      <c r="J1162" s="35"/>
      <c r="K1162" s="34"/>
      <c r="L1162" s="39"/>
      <c r="M1162" s="34"/>
      <c r="N1162" s="42"/>
      <c r="O1162" s="34"/>
      <c r="P1162" s="39"/>
      <c r="Q1162" s="34"/>
      <c r="R1162" s="42"/>
      <c r="S1162" s="35"/>
    </row>
    <row r="1163" spans="2:19" s="33" customFormat="1" ht="18" customHeight="1">
      <c r="B1163" s="39"/>
      <c r="C1163" s="190"/>
      <c r="D1163" s="41"/>
      <c r="E1163" s="34"/>
      <c r="F1163" s="35"/>
      <c r="G1163" s="34"/>
      <c r="H1163" s="39"/>
      <c r="I1163" s="34"/>
      <c r="J1163" s="35"/>
      <c r="K1163" s="34"/>
      <c r="L1163" s="39"/>
      <c r="M1163" s="34"/>
      <c r="N1163" s="42"/>
      <c r="O1163" s="34"/>
      <c r="P1163" s="39"/>
      <c r="Q1163" s="34"/>
      <c r="R1163" s="42"/>
      <c r="S1163" s="35"/>
    </row>
    <row r="1164" s="33" customFormat="1" ht="10.5">
      <c r="C1164" s="187"/>
    </row>
    <row r="1165" spans="3:18" s="33" customFormat="1" ht="18" customHeight="1">
      <c r="C1165" s="187"/>
      <c r="Q1165" s="34"/>
      <c r="R1165" s="35"/>
    </row>
    <row r="1166" spans="3:18" s="33" customFormat="1" ht="18" customHeight="1">
      <c r="C1166" s="187"/>
      <c r="Q1166" s="34"/>
      <c r="R1166" s="35"/>
    </row>
    <row r="1167" s="36" customFormat="1" ht="14.25">
      <c r="C1167" s="186"/>
    </row>
    <row r="1168" s="33" customFormat="1" ht="10.5">
      <c r="C1168" s="187"/>
    </row>
    <row r="1169" spans="2:3" s="33" customFormat="1" ht="19.5" customHeight="1">
      <c r="B1169" s="37"/>
      <c r="C1169" s="187"/>
    </row>
    <row r="1170" s="38" customFormat="1" ht="10.5">
      <c r="C1170" s="188"/>
    </row>
    <row r="1171" spans="2:19" s="33" customFormat="1" ht="18" customHeight="1">
      <c r="B1171" s="39"/>
      <c r="C1171" s="190"/>
      <c r="D1171" s="41"/>
      <c r="E1171" s="34"/>
      <c r="F1171" s="35"/>
      <c r="G1171" s="34"/>
      <c r="H1171" s="39"/>
      <c r="I1171" s="34"/>
      <c r="J1171" s="35"/>
      <c r="K1171" s="34"/>
      <c r="L1171" s="39"/>
      <c r="M1171" s="34"/>
      <c r="N1171" s="42"/>
      <c r="O1171" s="34"/>
      <c r="P1171" s="39"/>
      <c r="Q1171" s="34"/>
      <c r="R1171" s="42"/>
      <c r="S1171" s="35"/>
    </row>
    <row r="1172" spans="2:19" s="33" customFormat="1" ht="18" customHeight="1">
      <c r="B1172" s="39"/>
      <c r="C1172" s="190"/>
      <c r="D1172" s="41"/>
      <c r="E1172" s="34"/>
      <c r="F1172" s="35"/>
      <c r="G1172" s="34"/>
      <c r="H1172" s="39"/>
      <c r="I1172" s="34"/>
      <c r="J1172" s="35"/>
      <c r="K1172" s="34"/>
      <c r="L1172" s="39"/>
      <c r="M1172" s="34"/>
      <c r="N1172" s="42"/>
      <c r="O1172" s="34"/>
      <c r="P1172" s="39"/>
      <c r="Q1172" s="34"/>
      <c r="R1172" s="42"/>
      <c r="S1172" s="35"/>
    </row>
    <row r="1173" s="33" customFormat="1" ht="10.5">
      <c r="C1173" s="187"/>
    </row>
    <row r="1174" spans="3:18" s="33" customFormat="1" ht="18" customHeight="1">
      <c r="C1174" s="187"/>
      <c r="Q1174" s="34"/>
      <c r="R1174" s="35"/>
    </row>
    <row r="1175" spans="2:3" s="33" customFormat="1" ht="19.5" customHeight="1">
      <c r="B1175" s="37"/>
      <c r="C1175" s="187"/>
    </row>
    <row r="1176" s="38" customFormat="1" ht="10.5">
      <c r="C1176" s="188"/>
    </row>
    <row r="1177" spans="2:19" s="33" customFormat="1" ht="18" customHeight="1">
      <c r="B1177" s="39"/>
      <c r="C1177" s="190"/>
      <c r="D1177" s="41"/>
      <c r="E1177" s="34"/>
      <c r="F1177" s="35"/>
      <c r="G1177" s="34"/>
      <c r="H1177" s="39"/>
      <c r="I1177" s="34"/>
      <c r="J1177" s="35"/>
      <c r="K1177" s="34"/>
      <c r="L1177" s="39"/>
      <c r="M1177" s="34"/>
      <c r="N1177" s="42"/>
      <c r="O1177" s="34"/>
      <c r="P1177" s="39"/>
      <c r="Q1177" s="34"/>
      <c r="R1177" s="42"/>
      <c r="S1177" s="35"/>
    </row>
    <row r="1178" spans="2:19" s="33" customFormat="1" ht="18" customHeight="1">
      <c r="B1178" s="39"/>
      <c r="C1178" s="190"/>
      <c r="D1178" s="41"/>
      <c r="E1178" s="34"/>
      <c r="F1178" s="35"/>
      <c r="G1178" s="34"/>
      <c r="H1178" s="39"/>
      <c r="I1178" s="34"/>
      <c r="J1178" s="35"/>
      <c r="K1178" s="34"/>
      <c r="L1178" s="39"/>
      <c r="M1178" s="34"/>
      <c r="N1178" s="42"/>
      <c r="O1178" s="34"/>
      <c r="P1178" s="39"/>
      <c r="Q1178" s="34"/>
      <c r="R1178" s="42"/>
      <c r="S1178" s="35"/>
    </row>
    <row r="1179" s="33" customFormat="1" ht="10.5">
      <c r="C1179" s="187"/>
    </row>
    <row r="1180" spans="3:18" s="33" customFormat="1" ht="18" customHeight="1">
      <c r="C1180" s="187"/>
      <c r="Q1180" s="34"/>
      <c r="R1180" s="35"/>
    </row>
    <row r="1181" spans="2:3" s="33" customFormat="1" ht="19.5" customHeight="1">
      <c r="B1181" s="37"/>
      <c r="C1181" s="187"/>
    </row>
    <row r="1182" s="38" customFormat="1" ht="10.5">
      <c r="C1182" s="188"/>
    </row>
    <row r="1183" spans="2:19" s="33" customFormat="1" ht="18" customHeight="1">
      <c r="B1183" s="39"/>
      <c r="C1183" s="190"/>
      <c r="D1183" s="41"/>
      <c r="E1183" s="34"/>
      <c r="F1183" s="35"/>
      <c r="G1183" s="34"/>
      <c r="H1183" s="39"/>
      <c r="I1183" s="34"/>
      <c r="J1183" s="35"/>
      <c r="K1183" s="34"/>
      <c r="L1183" s="39"/>
      <c r="M1183" s="34"/>
      <c r="N1183" s="42"/>
      <c r="O1183" s="34"/>
      <c r="P1183" s="39"/>
      <c r="Q1183" s="34"/>
      <c r="R1183" s="42"/>
      <c r="S1183" s="35"/>
    </row>
    <row r="1184" spans="2:19" s="33" customFormat="1" ht="18" customHeight="1">
      <c r="B1184" s="39"/>
      <c r="C1184" s="190"/>
      <c r="D1184" s="41"/>
      <c r="E1184" s="34"/>
      <c r="F1184" s="35"/>
      <c r="G1184" s="34"/>
      <c r="H1184" s="39"/>
      <c r="I1184" s="34"/>
      <c r="J1184" s="35"/>
      <c r="K1184" s="34"/>
      <c r="L1184" s="39"/>
      <c r="M1184" s="34"/>
      <c r="N1184" s="42"/>
      <c r="O1184" s="34"/>
      <c r="P1184" s="39"/>
      <c r="Q1184" s="34"/>
      <c r="R1184" s="42"/>
      <c r="S1184" s="35"/>
    </row>
    <row r="1185" s="33" customFormat="1" ht="10.5">
      <c r="C1185" s="187"/>
    </row>
    <row r="1186" spans="3:18" s="33" customFormat="1" ht="18" customHeight="1">
      <c r="C1186" s="187"/>
      <c r="Q1186" s="34"/>
      <c r="R1186" s="35"/>
    </row>
    <row r="1187" spans="2:3" s="33" customFormat="1" ht="19.5" customHeight="1">
      <c r="B1187" s="37"/>
      <c r="C1187" s="187"/>
    </row>
    <row r="1188" s="38" customFormat="1" ht="10.5">
      <c r="C1188" s="188"/>
    </row>
    <row r="1189" spans="2:19" s="33" customFormat="1" ht="18" customHeight="1">
      <c r="B1189" s="39"/>
      <c r="C1189" s="190"/>
      <c r="D1189" s="41"/>
      <c r="E1189" s="34"/>
      <c r="F1189" s="35"/>
      <c r="G1189" s="34"/>
      <c r="H1189" s="39"/>
      <c r="I1189" s="34"/>
      <c r="J1189" s="35"/>
      <c r="K1189" s="34"/>
      <c r="L1189" s="39"/>
      <c r="M1189" s="34"/>
      <c r="N1189" s="42"/>
      <c r="O1189" s="34"/>
      <c r="P1189" s="39"/>
      <c r="Q1189" s="34"/>
      <c r="R1189" s="42"/>
      <c r="S1189" s="35"/>
    </row>
    <row r="1190" spans="2:19" s="33" customFormat="1" ht="18" customHeight="1">
      <c r="B1190" s="39"/>
      <c r="C1190" s="190"/>
      <c r="D1190" s="41"/>
      <c r="E1190" s="34"/>
      <c r="F1190" s="35"/>
      <c r="G1190" s="34"/>
      <c r="H1190" s="39"/>
      <c r="I1190" s="34"/>
      <c r="J1190" s="35"/>
      <c r="K1190" s="34"/>
      <c r="L1190" s="39"/>
      <c r="M1190" s="34"/>
      <c r="N1190" s="42"/>
      <c r="O1190" s="34"/>
      <c r="P1190" s="39"/>
      <c r="Q1190" s="34"/>
      <c r="R1190" s="42"/>
      <c r="S1190" s="35"/>
    </row>
    <row r="1191" s="33" customFormat="1" ht="10.5">
      <c r="C1191" s="187"/>
    </row>
    <row r="1192" spans="3:18" s="33" customFormat="1" ht="18" customHeight="1">
      <c r="C1192" s="187"/>
      <c r="Q1192" s="34"/>
      <c r="R1192" s="35"/>
    </row>
    <row r="1193" spans="3:18" s="33" customFormat="1" ht="18" customHeight="1">
      <c r="C1193" s="187"/>
      <c r="Q1193" s="34"/>
      <c r="R1193" s="35"/>
    </row>
    <row r="1194" s="36" customFormat="1" ht="14.25">
      <c r="C1194" s="186"/>
    </row>
    <row r="1195" s="33" customFormat="1" ht="10.5">
      <c r="C1195" s="187"/>
    </row>
    <row r="1196" spans="2:3" s="33" customFormat="1" ht="19.5" customHeight="1">
      <c r="B1196" s="37"/>
      <c r="C1196" s="187"/>
    </row>
    <row r="1197" s="38" customFormat="1" ht="10.5">
      <c r="C1197" s="188"/>
    </row>
    <row r="1198" spans="2:19" s="33" customFormat="1" ht="18" customHeight="1">
      <c r="B1198" s="39"/>
      <c r="C1198" s="190"/>
      <c r="D1198" s="41"/>
      <c r="E1198" s="34"/>
      <c r="F1198" s="35"/>
      <c r="G1198" s="34"/>
      <c r="H1198" s="39"/>
      <c r="I1198" s="34"/>
      <c r="J1198" s="35"/>
      <c r="K1198" s="34"/>
      <c r="L1198" s="39"/>
      <c r="M1198" s="34"/>
      <c r="N1198" s="42"/>
      <c r="O1198" s="34"/>
      <c r="P1198" s="39"/>
      <c r="Q1198" s="34"/>
      <c r="R1198" s="42"/>
      <c r="S1198" s="35"/>
    </row>
    <row r="1199" spans="2:19" s="33" customFormat="1" ht="18" customHeight="1">
      <c r="B1199" s="39"/>
      <c r="C1199" s="190"/>
      <c r="D1199" s="41"/>
      <c r="E1199" s="34"/>
      <c r="F1199" s="35"/>
      <c r="G1199" s="34"/>
      <c r="H1199" s="39"/>
      <c r="I1199" s="34"/>
      <c r="J1199" s="35"/>
      <c r="K1199" s="34"/>
      <c r="L1199" s="39"/>
      <c r="M1199" s="34"/>
      <c r="N1199" s="42"/>
      <c r="O1199" s="34"/>
      <c r="P1199" s="39"/>
      <c r="Q1199" s="34"/>
      <c r="R1199" s="42"/>
      <c r="S1199" s="35"/>
    </row>
    <row r="1200" s="33" customFormat="1" ht="10.5">
      <c r="C1200" s="187"/>
    </row>
    <row r="1201" spans="3:18" s="33" customFormat="1" ht="18" customHeight="1">
      <c r="C1201" s="187"/>
      <c r="Q1201" s="34"/>
      <c r="R1201" s="35"/>
    </row>
    <row r="1202" spans="2:3" s="33" customFormat="1" ht="19.5" customHeight="1">
      <c r="B1202" s="37"/>
      <c r="C1202" s="187"/>
    </row>
    <row r="1203" s="38" customFormat="1" ht="10.5">
      <c r="C1203" s="188"/>
    </row>
    <row r="1204" spans="2:19" s="33" customFormat="1" ht="18" customHeight="1">
      <c r="B1204" s="39"/>
      <c r="C1204" s="190"/>
      <c r="D1204" s="41"/>
      <c r="E1204" s="34"/>
      <c r="F1204" s="35"/>
      <c r="G1204" s="34"/>
      <c r="H1204" s="39"/>
      <c r="I1204" s="34"/>
      <c r="J1204" s="35"/>
      <c r="K1204" s="34"/>
      <c r="L1204" s="39"/>
      <c r="M1204" s="34"/>
      <c r="N1204" s="42"/>
      <c r="O1204" s="34"/>
      <c r="P1204" s="39"/>
      <c r="Q1204" s="34"/>
      <c r="R1204" s="42"/>
      <c r="S1204" s="35"/>
    </row>
    <row r="1205" spans="2:19" s="33" customFormat="1" ht="18" customHeight="1">
      <c r="B1205" s="39"/>
      <c r="C1205" s="190"/>
      <c r="D1205" s="41"/>
      <c r="E1205" s="34"/>
      <c r="F1205" s="35"/>
      <c r="G1205" s="34"/>
      <c r="H1205" s="39"/>
      <c r="I1205" s="34"/>
      <c r="J1205" s="35"/>
      <c r="K1205" s="34"/>
      <c r="L1205" s="39"/>
      <c r="M1205" s="34"/>
      <c r="N1205" s="42"/>
      <c r="O1205" s="34"/>
      <c r="P1205" s="39"/>
      <c r="Q1205" s="34"/>
      <c r="R1205" s="42"/>
      <c r="S1205" s="35"/>
    </row>
    <row r="1206" s="33" customFormat="1" ht="10.5">
      <c r="C1206" s="187"/>
    </row>
    <row r="1207" spans="3:18" s="33" customFormat="1" ht="18" customHeight="1">
      <c r="C1207" s="187"/>
      <c r="Q1207" s="34"/>
      <c r="R1207" s="35"/>
    </row>
    <row r="1208" spans="2:3" s="33" customFormat="1" ht="19.5" customHeight="1">
      <c r="B1208" s="37"/>
      <c r="C1208" s="187"/>
    </row>
    <row r="1209" s="38" customFormat="1" ht="10.5">
      <c r="C1209" s="188"/>
    </row>
    <row r="1210" spans="2:19" s="33" customFormat="1" ht="18" customHeight="1">
      <c r="B1210" s="39"/>
      <c r="C1210" s="190"/>
      <c r="D1210" s="41"/>
      <c r="E1210" s="34"/>
      <c r="F1210" s="35"/>
      <c r="G1210" s="34"/>
      <c r="H1210" s="39"/>
      <c r="I1210" s="34"/>
      <c r="J1210" s="35"/>
      <c r="K1210" s="34"/>
      <c r="L1210" s="39"/>
      <c r="M1210" s="34"/>
      <c r="N1210" s="42"/>
      <c r="O1210" s="34"/>
      <c r="P1210" s="39"/>
      <c r="Q1210" s="34"/>
      <c r="R1210" s="42"/>
      <c r="S1210" s="35"/>
    </row>
    <row r="1211" spans="2:19" s="33" customFormat="1" ht="18" customHeight="1">
      <c r="B1211" s="39"/>
      <c r="C1211" s="190"/>
      <c r="D1211" s="41"/>
      <c r="E1211" s="34"/>
      <c r="F1211" s="35"/>
      <c r="G1211" s="34"/>
      <c r="H1211" s="39"/>
      <c r="I1211" s="34"/>
      <c r="J1211" s="35"/>
      <c r="K1211" s="34"/>
      <c r="L1211" s="39"/>
      <c r="M1211" s="34"/>
      <c r="N1211" s="42"/>
      <c r="O1211" s="34"/>
      <c r="P1211" s="39"/>
      <c r="Q1211" s="34"/>
      <c r="R1211" s="42"/>
      <c r="S1211" s="35"/>
    </row>
    <row r="1212" s="33" customFormat="1" ht="10.5">
      <c r="C1212" s="187"/>
    </row>
    <row r="1213" spans="3:18" s="33" customFormat="1" ht="18" customHeight="1">
      <c r="C1213" s="187"/>
      <c r="Q1213" s="34"/>
      <c r="R1213" s="35"/>
    </row>
    <row r="1214" spans="2:3" s="33" customFormat="1" ht="19.5" customHeight="1">
      <c r="B1214" s="37"/>
      <c r="C1214" s="187"/>
    </row>
    <row r="1215" s="38" customFormat="1" ht="10.5">
      <c r="C1215" s="188"/>
    </row>
    <row r="1216" spans="2:19" s="33" customFormat="1" ht="18" customHeight="1">
      <c r="B1216" s="39"/>
      <c r="C1216" s="190"/>
      <c r="D1216" s="41"/>
      <c r="E1216" s="34"/>
      <c r="F1216" s="35"/>
      <c r="G1216" s="34"/>
      <c r="H1216" s="39"/>
      <c r="I1216" s="34"/>
      <c r="J1216" s="35"/>
      <c r="K1216" s="34"/>
      <c r="L1216" s="39"/>
      <c r="M1216" s="34"/>
      <c r="N1216" s="42"/>
      <c r="O1216" s="34"/>
      <c r="P1216" s="39"/>
      <c r="Q1216" s="34"/>
      <c r="R1216" s="42"/>
      <c r="S1216" s="35"/>
    </row>
    <row r="1217" spans="2:19" s="33" customFormat="1" ht="18" customHeight="1">
      <c r="B1217" s="39"/>
      <c r="C1217" s="190"/>
      <c r="D1217" s="41"/>
      <c r="E1217" s="34"/>
      <c r="F1217" s="35"/>
      <c r="G1217" s="34"/>
      <c r="H1217" s="39"/>
      <c r="I1217" s="34"/>
      <c r="J1217" s="35"/>
      <c r="K1217" s="34"/>
      <c r="L1217" s="39"/>
      <c r="M1217" s="34"/>
      <c r="N1217" s="42"/>
      <c r="O1217" s="34"/>
      <c r="P1217" s="39"/>
      <c r="Q1217" s="34"/>
      <c r="R1217" s="42"/>
      <c r="S1217" s="35"/>
    </row>
    <row r="1218" s="33" customFormat="1" ht="10.5">
      <c r="C1218" s="187"/>
    </row>
    <row r="1219" spans="3:18" s="33" customFormat="1" ht="18" customHeight="1">
      <c r="C1219" s="187"/>
      <c r="Q1219" s="34"/>
      <c r="R1219" s="35"/>
    </row>
    <row r="1220" spans="3:18" s="33" customFormat="1" ht="18" customHeight="1">
      <c r="C1220" s="187"/>
      <c r="Q1220" s="34"/>
      <c r="R1220" s="35"/>
    </row>
    <row r="1221" s="33" customFormat="1" ht="19.5" customHeight="1">
      <c r="C1221" s="187"/>
    </row>
    <row r="1222" s="33" customFormat="1" ht="19.5" customHeight="1">
      <c r="C1222" s="187"/>
    </row>
    <row r="1223" s="33" customFormat="1" ht="19.5" customHeight="1">
      <c r="C1223" s="187"/>
    </row>
    <row r="1224" s="33" customFormat="1" ht="19.5" customHeight="1">
      <c r="C1224" s="187"/>
    </row>
    <row r="1225" spans="3:18" s="33" customFormat="1" ht="19.5" customHeight="1">
      <c r="C1225" s="187"/>
      <c r="Q1225" s="34"/>
      <c r="R1225" s="35"/>
    </row>
    <row r="1226" spans="3:18" s="33" customFormat="1" ht="19.5" customHeight="1">
      <c r="C1226" s="187"/>
      <c r="Q1226" s="34"/>
      <c r="R1226" s="35"/>
    </row>
    <row r="1227" s="33" customFormat="1" ht="10.5">
      <c r="C1227" s="187"/>
    </row>
    <row r="1228" s="33" customFormat="1" ht="10.5">
      <c r="C1228" s="187"/>
    </row>
    <row r="1229" s="33" customFormat="1" ht="10.5">
      <c r="C1229" s="187"/>
    </row>
    <row r="1230" s="33" customFormat="1" ht="10.5">
      <c r="C1230" s="187"/>
    </row>
    <row r="1231" s="33" customFormat="1" ht="10.5">
      <c r="C1231" s="187"/>
    </row>
    <row r="1232" s="33" customFormat="1" ht="10.5">
      <c r="C1232" s="187"/>
    </row>
    <row r="1233" s="33" customFormat="1" ht="10.5">
      <c r="C1233" s="187"/>
    </row>
    <row r="1234" s="33" customFormat="1" ht="10.5">
      <c r="C1234" s="187"/>
    </row>
    <row r="1235" s="33" customFormat="1" ht="10.5">
      <c r="C1235" s="187"/>
    </row>
    <row r="1236" s="33" customFormat="1" ht="10.5">
      <c r="C1236" s="187"/>
    </row>
    <row r="1237" s="33" customFormat="1" ht="10.5">
      <c r="C1237" s="187"/>
    </row>
    <row r="1238" s="33" customFormat="1" ht="10.5">
      <c r="C1238" s="187"/>
    </row>
    <row r="1239" s="33" customFormat="1" ht="10.5">
      <c r="C1239" s="187"/>
    </row>
    <row r="1240" s="33" customFormat="1" ht="10.5">
      <c r="C1240" s="187"/>
    </row>
    <row r="1241" s="33" customFormat="1" ht="10.5">
      <c r="C1241" s="187"/>
    </row>
    <row r="1242" s="33" customFormat="1" ht="10.5">
      <c r="C1242" s="187"/>
    </row>
    <row r="1243" s="33" customFormat="1" ht="10.5">
      <c r="C1243" s="187"/>
    </row>
    <row r="1244" s="33" customFormat="1" ht="10.5">
      <c r="C1244" s="187"/>
    </row>
    <row r="1245" s="33" customFormat="1" ht="10.5">
      <c r="C1245" s="187"/>
    </row>
    <row r="1246" s="33" customFormat="1" ht="10.5">
      <c r="C1246" s="187"/>
    </row>
    <row r="1247" s="33" customFormat="1" ht="10.5">
      <c r="C1247" s="187"/>
    </row>
    <row r="1248" s="33" customFormat="1" ht="10.5">
      <c r="C1248" s="187"/>
    </row>
    <row r="1249" s="33" customFormat="1" ht="10.5">
      <c r="C1249" s="187"/>
    </row>
    <row r="1250" s="33" customFormat="1" ht="10.5">
      <c r="C1250" s="187"/>
    </row>
    <row r="1251" s="33" customFormat="1" ht="10.5">
      <c r="C1251" s="187"/>
    </row>
    <row r="1252" s="33" customFormat="1" ht="10.5">
      <c r="C1252" s="187"/>
    </row>
    <row r="1253" s="33" customFormat="1" ht="10.5">
      <c r="C1253" s="187"/>
    </row>
    <row r="1254" s="33" customFormat="1" ht="10.5">
      <c r="C1254" s="187"/>
    </row>
    <row r="1255" s="33" customFormat="1" ht="10.5">
      <c r="C1255" s="187"/>
    </row>
    <row r="1256" s="33" customFormat="1" ht="10.5">
      <c r="C1256" s="187"/>
    </row>
    <row r="1257" s="33" customFormat="1" ht="10.5">
      <c r="C1257" s="187"/>
    </row>
    <row r="1258" s="33" customFormat="1" ht="10.5">
      <c r="C1258" s="187"/>
    </row>
    <row r="1259" s="33" customFormat="1" ht="10.5">
      <c r="C1259" s="187"/>
    </row>
    <row r="1260" s="33" customFormat="1" ht="10.5">
      <c r="C1260" s="187"/>
    </row>
    <row r="1261" s="33" customFormat="1" ht="10.5">
      <c r="C1261" s="187"/>
    </row>
    <row r="1262" s="33" customFormat="1" ht="10.5">
      <c r="C1262" s="187"/>
    </row>
    <row r="1263" s="33" customFormat="1" ht="10.5">
      <c r="C1263" s="187"/>
    </row>
    <row r="1264" s="33" customFormat="1" ht="10.5">
      <c r="C1264" s="187"/>
    </row>
    <row r="1265" s="33" customFormat="1" ht="10.5">
      <c r="C1265" s="187"/>
    </row>
    <row r="1266" s="33" customFormat="1" ht="10.5">
      <c r="C1266" s="187"/>
    </row>
    <row r="1267" s="33" customFormat="1" ht="10.5">
      <c r="C1267" s="187"/>
    </row>
    <row r="1268" s="33" customFormat="1" ht="10.5">
      <c r="C1268" s="187"/>
    </row>
    <row r="1269" s="33" customFormat="1" ht="10.5">
      <c r="C1269" s="187"/>
    </row>
    <row r="1270" s="33" customFormat="1" ht="10.5">
      <c r="C1270" s="187"/>
    </row>
    <row r="1271" s="33" customFormat="1" ht="10.5">
      <c r="C1271" s="187"/>
    </row>
    <row r="1272" s="33" customFormat="1" ht="10.5">
      <c r="C1272" s="187"/>
    </row>
    <row r="1273" s="33" customFormat="1" ht="10.5">
      <c r="C1273" s="187"/>
    </row>
    <row r="1274" s="33" customFormat="1" ht="10.5">
      <c r="C1274" s="187"/>
    </row>
    <row r="1275" s="33" customFormat="1" ht="10.5">
      <c r="C1275" s="187"/>
    </row>
    <row r="1276" s="33" customFormat="1" ht="10.5">
      <c r="C1276" s="187"/>
    </row>
    <row r="1277" s="33" customFormat="1" ht="10.5">
      <c r="C1277" s="187"/>
    </row>
    <row r="1278" s="33" customFormat="1" ht="10.5">
      <c r="C1278" s="187"/>
    </row>
    <row r="1279" s="33" customFormat="1" ht="10.5">
      <c r="C1279" s="187"/>
    </row>
    <row r="1280" s="33" customFormat="1" ht="10.5">
      <c r="C1280" s="187"/>
    </row>
    <row r="1281" s="33" customFormat="1" ht="10.5">
      <c r="C1281" s="187"/>
    </row>
    <row r="1282" s="33" customFormat="1" ht="10.5">
      <c r="C1282" s="187"/>
    </row>
    <row r="1283" s="33" customFormat="1" ht="10.5">
      <c r="C1283" s="187"/>
    </row>
    <row r="1284" s="33" customFormat="1" ht="10.5">
      <c r="C1284" s="187"/>
    </row>
    <row r="1285" s="33" customFormat="1" ht="10.5">
      <c r="C1285" s="187"/>
    </row>
    <row r="1286" s="33" customFormat="1" ht="10.5">
      <c r="C1286" s="187"/>
    </row>
    <row r="1287" s="33" customFormat="1" ht="10.5">
      <c r="C1287" s="187"/>
    </row>
    <row r="1288" s="33" customFormat="1" ht="10.5">
      <c r="C1288" s="187"/>
    </row>
    <row r="1289" s="33" customFormat="1" ht="10.5">
      <c r="C1289" s="187"/>
    </row>
    <row r="1290" s="33" customFormat="1" ht="10.5">
      <c r="C1290" s="187"/>
    </row>
    <row r="1291" s="33" customFormat="1" ht="10.5">
      <c r="C1291" s="187"/>
    </row>
    <row r="1292" s="33" customFormat="1" ht="10.5">
      <c r="C1292" s="187"/>
    </row>
    <row r="1293" s="33" customFormat="1" ht="10.5">
      <c r="C1293" s="187"/>
    </row>
    <row r="1294" s="33" customFormat="1" ht="10.5">
      <c r="C1294" s="187"/>
    </row>
    <row r="1295" s="33" customFormat="1" ht="10.5">
      <c r="C1295" s="187"/>
    </row>
    <row r="1296" s="33" customFormat="1" ht="10.5">
      <c r="C1296" s="187"/>
    </row>
    <row r="1297" s="33" customFormat="1" ht="10.5">
      <c r="C1297" s="187"/>
    </row>
    <row r="1298" s="33" customFormat="1" ht="10.5">
      <c r="C1298" s="187"/>
    </row>
    <row r="1299" s="33" customFormat="1" ht="10.5">
      <c r="C1299" s="187"/>
    </row>
    <row r="1300" s="33" customFormat="1" ht="10.5">
      <c r="C1300" s="187"/>
    </row>
    <row r="1301" s="33" customFormat="1" ht="10.5">
      <c r="C1301" s="187"/>
    </row>
    <row r="1302" s="33" customFormat="1" ht="10.5">
      <c r="C1302" s="187"/>
    </row>
    <row r="1303" s="33" customFormat="1" ht="10.5">
      <c r="C1303" s="187"/>
    </row>
    <row r="1304" s="33" customFormat="1" ht="10.5">
      <c r="C1304" s="187"/>
    </row>
    <row r="1305" s="33" customFormat="1" ht="10.5">
      <c r="C1305" s="187"/>
    </row>
    <row r="1306" s="33" customFormat="1" ht="10.5">
      <c r="C1306" s="187"/>
    </row>
    <row r="1307" s="33" customFormat="1" ht="10.5">
      <c r="C1307" s="187"/>
    </row>
    <row r="1308" s="33" customFormat="1" ht="10.5">
      <c r="C1308" s="187"/>
    </row>
    <row r="1309" s="33" customFormat="1" ht="10.5">
      <c r="C1309" s="187"/>
    </row>
    <row r="1310" s="33" customFormat="1" ht="10.5">
      <c r="C1310" s="187"/>
    </row>
    <row r="1311" s="33" customFormat="1" ht="10.5">
      <c r="C1311" s="187"/>
    </row>
    <row r="1312" s="33" customFormat="1" ht="10.5">
      <c r="C1312" s="187"/>
    </row>
    <row r="1313" s="33" customFormat="1" ht="10.5">
      <c r="C1313" s="187"/>
    </row>
    <row r="1314" s="33" customFormat="1" ht="10.5">
      <c r="C1314" s="187"/>
    </row>
    <row r="1315" s="33" customFormat="1" ht="10.5">
      <c r="C1315" s="187"/>
    </row>
    <row r="1316" s="33" customFormat="1" ht="10.5">
      <c r="C1316" s="187"/>
    </row>
    <row r="1317" s="33" customFormat="1" ht="10.5">
      <c r="C1317" s="187"/>
    </row>
    <row r="1318" s="33" customFormat="1" ht="10.5">
      <c r="C1318" s="187"/>
    </row>
    <row r="1319" s="33" customFormat="1" ht="10.5">
      <c r="C1319" s="187"/>
    </row>
    <row r="1320" s="33" customFormat="1" ht="10.5">
      <c r="C1320" s="187"/>
    </row>
    <row r="1321" s="33" customFormat="1" ht="10.5">
      <c r="C1321" s="187"/>
    </row>
    <row r="1322" s="33" customFormat="1" ht="10.5">
      <c r="C1322" s="187"/>
    </row>
    <row r="1323" s="33" customFormat="1" ht="10.5">
      <c r="C1323" s="187"/>
    </row>
    <row r="1324" s="33" customFormat="1" ht="10.5">
      <c r="C1324" s="187"/>
    </row>
    <row r="1325" s="33" customFormat="1" ht="10.5">
      <c r="C1325" s="187"/>
    </row>
    <row r="1326" s="33" customFormat="1" ht="10.5">
      <c r="C1326" s="187"/>
    </row>
    <row r="1327" s="33" customFormat="1" ht="10.5">
      <c r="C1327" s="187"/>
    </row>
    <row r="1328" s="33" customFormat="1" ht="10.5">
      <c r="C1328" s="187"/>
    </row>
    <row r="1329" s="33" customFormat="1" ht="10.5">
      <c r="C1329" s="187"/>
    </row>
    <row r="1330" s="33" customFormat="1" ht="10.5">
      <c r="C1330" s="187"/>
    </row>
    <row r="1331" s="33" customFormat="1" ht="10.5">
      <c r="C1331" s="187"/>
    </row>
    <row r="1332" s="33" customFormat="1" ht="10.5">
      <c r="C1332" s="187"/>
    </row>
    <row r="1333" s="33" customFormat="1" ht="10.5">
      <c r="C1333" s="187"/>
    </row>
    <row r="1334" s="33" customFormat="1" ht="10.5">
      <c r="C1334" s="187"/>
    </row>
    <row r="1335" s="33" customFormat="1" ht="10.5">
      <c r="C1335" s="187"/>
    </row>
    <row r="1336" s="33" customFormat="1" ht="10.5">
      <c r="C1336" s="187"/>
    </row>
    <row r="1337" s="33" customFormat="1" ht="10.5">
      <c r="C1337" s="187"/>
    </row>
    <row r="1338" s="33" customFormat="1" ht="10.5">
      <c r="C1338" s="187"/>
    </row>
    <row r="1339" s="33" customFormat="1" ht="10.5">
      <c r="C1339" s="187"/>
    </row>
    <row r="1340" s="33" customFormat="1" ht="10.5">
      <c r="C1340" s="187"/>
    </row>
    <row r="1341" s="33" customFormat="1" ht="10.5">
      <c r="C1341" s="187"/>
    </row>
    <row r="1342" s="33" customFormat="1" ht="10.5">
      <c r="C1342" s="187"/>
    </row>
    <row r="1343" s="33" customFormat="1" ht="10.5">
      <c r="C1343" s="187"/>
    </row>
    <row r="1344" s="33" customFormat="1" ht="10.5">
      <c r="C1344" s="187"/>
    </row>
    <row r="1345" s="33" customFormat="1" ht="10.5">
      <c r="C1345" s="187"/>
    </row>
    <row r="1346" s="33" customFormat="1" ht="10.5">
      <c r="C1346" s="187"/>
    </row>
    <row r="1347" s="33" customFormat="1" ht="10.5">
      <c r="C1347" s="187"/>
    </row>
    <row r="1348" s="33" customFormat="1" ht="10.5">
      <c r="C1348" s="187"/>
    </row>
    <row r="1349" s="33" customFormat="1" ht="10.5">
      <c r="C1349" s="187"/>
    </row>
    <row r="1350" s="33" customFormat="1" ht="10.5">
      <c r="C1350" s="187"/>
    </row>
    <row r="1351" s="33" customFormat="1" ht="10.5">
      <c r="C1351" s="187"/>
    </row>
    <row r="1352" s="33" customFormat="1" ht="10.5">
      <c r="C1352" s="187"/>
    </row>
    <row r="1353" s="33" customFormat="1" ht="10.5">
      <c r="C1353" s="187"/>
    </row>
    <row r="1354" s="33" customFormat="1" ht="10.5">
      <c r="C1354" s="187"/>
    </row>
    <row r="1355" s="33" customFormat="1" ht="10.5">
      <c r="C1355" s="187"/>
    </row>
    <row r="1356" s="33" customFormat="1" ht="10.5">
      <c r="C1356" s="187"/>
    </row>
    <row r="1357" s="33" customFormat="1" ht="10.5">
      <c r="C1357" s="187"/>
    </row>
    <row r="1358" s="33" customFormat="1" ht="10.5">
      <c r="C1358" s="187"/>
    </row>
    <row r="1359" s="33" customFormat="1" ht="10.5">
      <c r="C1359" s="187"/>
    </row>
    <row r="1360" s="33" customFormat="1" ht="10.5">
      <c r="C1360" s="187"/>
    </row>
    <row r="1361" s="33" customFormat="1" ht="10.5">
      <c r="C1361" s="187"/>
    </row>
    <row r="1362" s="33" customFormat="1" ht="10.5">
      <c r="C1362" s="187"/>
    </row>
    <row r="1363" s="33" customFormat="1" ht="10.5">
      <c r="C1363" s="187"/>
    </row>
    <row r="1364" s="33" customFormat="1" ht="10.5">
      <c r="C1364" s="187"/>
    </row>
    <row r="1365" s="33" customFormat="1" ht="10.5">
      <c r="C1365" s="187"/>
    </row>
    <row r="1366" s="33" customFormat="1" ht="10.5">
      <c r="C1366" s="187"/>
    </row>
    <row r="1367" s="33" customFormat="1" ht="10.5">
      <c r="C1367" s="187"/>
    </row>
    <row r="1368" s="33" customFormat="1" ht="10.5">
      <c r="C1368" s="187"/>
    </row>
    <row r="1369" s="33" customFormat="1" ht="10.5">
      <c r="C1369" s="187"/>
    </row>
    <row r="1370" s="33" customFormat="1" ht="10.5">
      <c r="C1370" s="187"/>
    </row>
    <row r="1371" s="33" customFormat="1" ht="10.5">
      <c r="C1371" s="187"/>
    </row>
    <row r="1372" s="33" customFormat="1" ht="10.5">
      <c r="C1372" s="187"/>
    </row>
    <row r="1373" s="33" customFormat="1" ht="10.5">
      <c r="C1373" s="187"/>
    </row>
    <row r="1374" s="33" customFormat="1" ht="10.5">
      <c r="C1374" s="187"/>
    </row>
    <row r="1375" s="33" customFormat="1" ht="10.5">
      <c r="C1375" s="187"/>
    </row>
    <row r="1376" s="33" customFormat="1" ht="10.5">
      <c r="C1376" s="187"/>
    </row>
    <row r="1377" s="33" customFormat="1" ht="10.5">
      <c r="C1377" s="187"/>
    </row>
    <row r="1378" s="33" customFormat="1" ht="10.5">
      <c r="C1378" s="187"/>
    </row>
    <row r="1379" s="33" customFormat="1" ht="10.5">
      <c r="C1379" s="187"/>
    </row>
    <row r="1380" s="33" customFormat="1" ht="10.5">
      <c r="C1380" s="187"/>
    </row>
    <row r="1381" s="33" customFormat="1" ht="10.5">
      <c r="C1381" s="187"/>
    </row>
    <row r="1382" s="33" customFormat="1" ht="10.5">
      <c r="C1382" s="187"/>
    </row>
    <row r="1383" s="33" customFormat="1" ht="10.5">
      <c r="C1383" s="187"/>
    </row>
    <row r="1384" s="33" customFormat="1" ht="10.5">
      <c r="C1384" s="187"/>
    </row>
    <row r="1385" s="33" customFormat="1" ht="10.5">
      <c r="C1385" s="187"/>
    </row>
    <row r="1386" s="33" customFormat="1" ht="10.5">
      <c r="C1386" s="187"/>
    </row>
    <row r="1387" s="33" customFormat="1" ht="10.5">
      <c r="C1387" s="187"/>
    </row>
    <row r="1388" s="33" customFormat="1" ht="10.5">
      <c r="C1388" s="187"/>
    </row>
    <row r="1389" s="33" customFormat="1" ht="10.5">
      <c r="C1389" s="187"/>
    </row>
    <row r="1390" s="33" customFormat="1" ht="10.5">
      <c r="C1390" s="187"/>
    </row>
    <row r="1391" s="33" customFormat="1" ht="10.5">
      <c r="C1391" s="187"/>
    </row>
    <row r="1392" s="33" customFormat="1" ht="10.5">
      <c r="C1392" s="187"/>
    </row>
    <row r="1393" s="33" customFormat="1" ht="10.5">
      <c r="C1393" s="187"/>
    </row>
    <row r="1394" s="33" customFormat="1" ht="10.5">
      <c r="C1394" s="187"/>
    </row>
    <row r="1395" s="33" customFormat="1" ht="10.5">
      <c r="C1395" s="187"/>
    </row>
    <row r="1396" s="33" customFormat="1" ht="10.5">
      <c r="C1396" s="187"/>
    </row>
    <row r="1397" s="33" customFormat="1" ht="10.5">
      <c r="C1397" s="187"/>
    </row>
    <row r="1398" s="33" customFormat="1" ht="10.5">
      <c r="C1398" s="187"/>
    </row>
    <row r="1399" s="33" customFormat="1" ht="10.5">
      <c r="C1399" s="187"/>
    </row>
    <row r="1400" s="33" customFormat="1" ht="10.5">
      <c r="C1400" s="187"/>
    </row>
    <row r="1401" s="33" customFormat="1" ht="10.5">
      <c r="C1401" s="187"/>
    </row>
    <row r="1402" s="33" customFormat="1" ht="10.5">
      <c r="C1402" s="187"/>
    </row>
    <row r="1403" s="33" customFormat="1" ht="10.5">
      <c r="C1403" s="187"/>
    </row>
    <row r="1404" s="33" customFormat="1" ht="10.5">
      <c r="C1404" s="187"/>
    </row>
    <row r="1405" s="33" customFormat="1" ht="10.5">
      <c r="C1405" s="187"/>
    </row>
    <row r="1406" s="33" customFormat="1" ht="10.5">
      <c r="C1406" s="187"/>
    </row>
    <row r="1407" s="33" customFormat="1" ht="10.5">
      <c r="C1407" s="187"/>
    </row>
    <row r="1408" s="33" customFormat="1" ht="10.5">
      <c r="C1408" s="187"/>
    </row>
    <row r="1409" s="33" customFormat="1" ht="10.5">
      <c r="C1409" s="187"/>
    </row>
    <row r="1410" s="33" customFormat="1" ht="10.5">
      <c r="C1410" s="187"/>
    </row>
    <row r="1411" s="33" customFormat="1" ht="10.5">
      <c r="C1411" s="187"/>
    </row>
    <row r="1412" s="33" customFormat="1" ht="10.5">
      <c r="C1412" s="187"/>
    </row>
    <row r="1413" s="33" customFormat="1" ht="10.5">
      <c r="C1413" s="187"/>
    </row>
    <row r="1414" s="33" customFormat="1" ht="10.5">
      <c r="C1414" s="187"/>
    </row>
    <row r="1415" s="33" customFormat="1" ht="10.5">
      <c r="C1415" s="187"/>
    </row>
    <row r="1416" s="33" customFormat="1" ht="10.5">
      <c r="C1416" s="187"/>
    </row>
    <row r="1417" s="33" customFormat="1" ht="10.5">
      <c r="C1417" s="187"/>
    </row>
    <row r="1418" s="33" customFormat="1" ht="10.5">
      <c r="C1418" s="187"/>
    </row>
    <row r="1419" s="33" customFormat="1" ht="10.5">
      <c r="C1419" s="187"/>
    </row>
    <row r="1420" s="33" customFormat="1" ht="10.5">
      <c r="C1420" s="187"/>
    </row>
    <row r="1421" s="33" customFormat="1" ht="10.5">
      <c r="C1421" s="187"/>
    </row>
    <row r="1422" s="33" customFormat="1" ht="10.5">
      <c r="C1422" s="187"/>
    </row>
    <row r="1423" s="33" customFormat="1" ht="10.5">
      <c r="C1423" s="187"/>
    </row>
    <row r="1424" s="33" customFormat="1" ht="10.5">
      <c r="C1424" s="187"/>
    </row>
    <row r="1425" s="33" customFormat="1" ht="10.5">
      <c r="C1425" s="187"/>
    </row>
    <row r="1426" s="33" customFormat="1" ht="10.5">
      <c r="C1426" s="187"/>
    </row>
    <row r="1427" s="33" customFormat="1" ht="10.5">
      <c r="C1427" s="187"/>
    </row>
    <row r="1428" s="33" customFormat="1" ht="10.5">
      <c r="C1428" s="187"/>
    </row>
    <row r="1429" s="33" customFormat="1" ht="10.5">
      <c r="C1429" s="187"/>
    </row>
    <row r="1430" s="33" customFormat="1" ht="10.5">
      <c r="C1430" s="187"/>
    </row>
    <row r="1431" s="33" customFormat="1" ht="10.5">
      <c r="C1431" s="187"/>
    </row>
    <row r="1432" s="33" customFormat="1" ht="10.5">
      <c r="C1432" s="187"/>
    </row>
    <row r="1433" s="33" customFormat="1" ht="10.5">
      <c r="C1433" s="187"/>
    </row>
    <row r="1434" s="33" customFormat="1" ht="10.5">
      <c r="C1434" s="187"/>
    </row>
    <row r="1435" s="33" customFormat="1" ht="10.5">
      <c r="C1435" s="187"/>
    </row>
    <row r="1436" s="33" customFormat="1" ht="10.5">
      <c r="C1436" s="187"/>
    </row>
    <row r="1437" s="33" customFormat="1" ht="10.5">
      <c r="C1437" s="187"/>
    </row>
    <row r="1438" s="33" customFormat="1" ht="10.5">
      <c r="C1438" s="187"/>
    </row>
    <row r="1439" s="33" customFormat="1" ht="10.5">
      <c r="C1439" s="187"/>
    </row>
    <row r="1440" s="33" customFormat="1" ht="10.5">
      <c r="C1440" s="187"/>
    </row>
    <row r="1441" s="33" customFormat="1" ht="10.5">
      <c r="C1441" s="187"/>
    </row>
    <row r="1442" s="33" customFormat="1" ht="10.5">
      <c r="C1442" s="187"/>
    </row>
    <row r="1443" s="33" customFormat="1" ht="10.5">
      <c r="C1443" s="187"/>
    </row>
    <row r="1444" s="33" customFormat="1" ht="10.5">
      <c r="C1444" s="187"/>
    </row>
    <row r="1445" s="33" customFormat="1" ht="10.5">
      <c r="C1445" s="187"/>
    </row>
    <row r="1446" s="33" customFormat="1" ht="10.5">
      <c r="C1446" s="187"/>
    </row>
    <row r="1447" s="33" customFormat="1" ht="10.5">
      <c r="C1447" s="187"/>
    </row>
    <row r="1448" s="33" customFormat="1" ht="10.5">
      <c r="C1448" s="187"/>
    </row>
    <row r="1449" s="33" customFormat="1" ht="10.5">
      <c r="C1449" s="187"/>
    </row>
    <row r="1450" s="33" customFormat="1" ht="10.5">
      <c r="C1450" s="187"/>
    </row>
    <row r="1451" s="33" customFormat="1" ht="10.5">
      <c r="C1451" s="187"/>
    </row>
    <row r="1452" s="33" customFormat="1" ht="10.5">
      <c r="C1452" s="187"/>
    </row>
    <row r="1453" s="33" customFormat="1" ht="10.5">
      <c r="C1453" s="187"/>
    </row>
    <row r="1454" s="33" customFormat="1" ht="10.5">
      <c r="C1454" s="187"/>
    </row>
    <row r="1455" s="33" customFormat="1" ht="10.5">
      <c r="C1455" s="187"/>
    </row>
    <row r="1456" s="33" customFormat="1" ht="10.5">
      <c r="C1456" s="187"/>
    </row>
    <row r="1457" s="33" customFormat="1" ht="10.5">
      <c r="C1457" s="187"/>
    </row>
    <row r="1458" s="33" customFormat="1" ht="10.5">
      <c r="C1458" s="187"/>
    </row>
    <row r="1459" s="33" customFormat="1" ht="10.5">
      <c r="C1459" s="187"/>
    </row>
    <row r="1460" s="33" customFormat="1" ht="10.5">
      <c r="C1460" s="187"/>
    </row>
    <row r="1461" s="33" customFormat="1" ht="10.5">
      <c r="C1461" s="187"/>
    </row>
    <row r="1462" s="33" customFormat="1" ht="10.5">
      <c r="C1462" s="187"/>
    </row>
    <row r="1463" s="33" customFormat="1" ht="10.5">
      <c r="C1463" s="187"/>
    </row>
    <row r="1464" s="33" customFormat="1" ht="10.5">
      <c r="C1464" s="187"/>
    </row>
    <row r="1465" s="33" customFormat="1" ht="10.5">
      <c r="C1465" s="187"/>
    </row>
    <row r="1466" s="33" customFormat="1" ht="10.5">
      <c r="C1466" s="187"/>
    </row>
    <row r="1467" s="33" customFormat="1" ht="10.5">
      <c r="C1467" s="187"/>
    </row>
    <row r="1468" s="33" customFormat="1" ht="10.5">
      <c r="C1468" s="187"/>
    </row>
    <row r="1469" s="33" customFormat="1" ht="10.5">
      <c r="C1469" s="187"/>
    </row>
    <row r="1470" s="33" customFormat="1" ht="10.5">
      <c r="C1470" s="187"/>
    </row>
    <row r="1471" s="33" customFormat="1" ht="10.5">
      <c r="C1471" s="187"/>
    </row>
    <row r="1472" s="33" customFormat="1" ht="10.5">
      <c r="C1472" s="187"/>
    </row>
    <row r="1473" s="33" customFormat="1" ht="10.5">
      <c r="C1473" s="187"/>
    </row>
    <row r="1474" s="33" customFormat="1" ht="10.5">
      <c r="C1474" s="187"/>
    </row>
    <row r="1475" s="33" customFormat="1" ht="10.5">
      <c r="C1475" s="187"/>
    </row>
    <row r="1476" s="33" customFormat="1" ht="10.5">
      <c r="C1476" s="187"/>
    </row>
    <row r="1477" s="33" customFormat="1" ht="10.5">
      <c r="C1477" s="187"/>
    </row>
    <row r="1478" s="33" customFormat="1" ht="10.5">
      <c r="C1478" s="187"/>
    </row>
    <row r="1479" s="33" customFormat="1" ht="10.5">
      <c r="C1479" s="187"/>
    </row>
    <row r="1480" s="33" customFormat="1" ht="10.5">
      <c r="C1480" s="187"/>
    </row>
    <row r="1481" s="33" customFormat="1" ht="10.5">
      <c r="C1481" s="187"/>
    </row>
    <row r="1482" s="33" customFormat="1" ht="10.5">
      <c r="C1482" s="187"/>
    </row>
    <row r="1483" s="33" customFormat="1" ht="10.5">
      <c r="C1483" s="187"/>
    </row>
    <row r="1484" s="33" customFormat="1" ht="10.5">
      <c r="C1484" s="187"/>
    </row>
    <row r="1485" s="33" customFormat="1" ht="10.5">
      <c r="C1485" s="187"/>
    </row>
    <row r="1486" s="33" customFormat="1" ht="10.5">
      <c r="C1486" s="187"/>
    </row>
    <row r="1487" s="33" customFormat="1" ht="10.5">
      <c r="C1487" s="187"/>
    </row>
    <row r="1488" s="33" customFormat="1" ht="10.5">
      <c r="C1488" s="187"/>
    </row>
    <row r="1489" s="33" customFormat="1" ht="10.5">
      <c r="C1489" s="187"/>
    </row>
    <row r="1490" s="33" customFormat="1" ht="10.5">
      <c r="C1490" s="187"/>
    </row>
    <row r="1491" s="33" customFormat="1" ht="10.5">
      <c r="C1491" s="187"/>
    </row>
    <row r="1492" s="33" customFormat="1" ht="10.5">
      <c r="C1492" s="187"/>
    </row>
    <row r="1493" s="33" customFormat="1" ht="10.5">
      <c r="C1493" s="187"/>
    </row>
    <row r="1494" s="33" customFormat="1" ht="10.5">
      <c r="C1494" s="187"/>
    </row>
    <row r="1495" s="33" customFormat="1" ht="10.5">
      <c r="C1495" s="187"/>
    </row>
    <row r="1496" s="33" customFormat="1" ht="10.5">
      <c r="C1496" s="187"/>
    </row>
    <row r="1497" s="33" customFormat="1" ht="10.5">
      <c r="C1497" s="187"/>
    </row>
    <row r="1498" s="33" customFormat="1" ht="10.5">
      <c r="C1498" s="187"/>
    </row>
    <row r="1499" s="33" customFormat="1" ht="10.5">
      <c r="C1499" s="187"/>
    </row>
    <row r="1500" s="33" customFormat="1" ht="10.5">
      <c r="C1500" s="187"/>
    </row>
    <row r="1501" s="33" customFormat="1" ht="10.5">
      <c r="C1501" s="187"/>
    </row>
    <row r="1502" s="33" customFormat="1" ht="10.5">
      <c r="C1502" s="187"/>
    </row>
    <row r="1503" s="33" customFormat="1" ht="10.5">
      <c r="C1503" s="187"/>
    </row>
    <row r="1504" s="33" customFormat="1" ht="10.5">
      <c r="C1504" s="187"/>
    </row>
    <row r="1505" s="33" customFormat="1" ht="10.5">
      <c r="C1505" s="187"/>
    </row>
    <row r="1506" s="33" customFormat="1" ht="10.5">
      <c r="C1506" s="187"/>
    </row>
    <row r="1507" s="33" customFormat="1" ht="10.5">
      <c r="C1507" s="187"/>
    </row>
    <row r="1508" s="33" customFormat="1" ht="10.5">
      <c r="C1508" s="187"/>
    </row>
    <row r="1509" s="33" customFormat="1" ht="10.5">
      <c r="C1509" s="187"/>
    </row>
    <row r="1510" s="33" customFormat="1" ht="10.5">
      <c r="C1510" s="187"/>
    </row>
    <row r="1511" s="33" customFormat="1" ht="10.5">
      <c r="C1511" s="187"/>
    </row>
    <row r="1512" s="33" customFormat="1" ht="10.5">
      <c r="C1512" s="187"/>
    </row>
    <row r="1513" s="33" customFormat="1" ht="10.5">
      <c r="C1513" s="187"/>
    </row>
    <row r="1514" s="33" customFormat="1" ht="10.5">
      <c r="C1514" s="187"/>
    </row>
    <row r="1515" s="33" customFormat="1" ht="10.5">
      <c r="C1515" s="187"/>
    </row>
    <row r="1516" s="33" customFormat="1" ht="10.5">
      <c r="C1516" s="187"/>
    </row>
    <row r="1517" s="33" customFormat="1" ht="10.5">
      <c r="C1517" s="187"/>
    </row>
    <row r="1518" s="33" customFormat="1" ht="10.5">
      <c r="C1518" s="187"/>
    </row>
    <row r="1519" s="33" customFormat="1" ht="10.5">
      <c r="C1519" s="187"/>
    </row>
    <row r="1520" s="33" customFormat="1" ht="10.5">
      <c r="C1520" s="187"/>
    </row>
    <row r="1521" s="33" customFormat="1" ht="10.5">
      <c r="C1521" s="187"/>
    </row>
    <row r="1522" s="33" customFormat="1" ht="10.5">
      <c r="C1522" s="187"/>
    </row>
    <row r="1523" s="33" customFormat="1" ht="10.5">
      <c r="C1523" s="187"/>
    </row>
    <row r="1524" s="33" customFormat="1" ht="10.5">
      <c r="C1524" s="187"/>
    </row>
    <row r="1525" s="33" customFormat="1" ht="10.5">
      <c r="C1525" s="187"/>
    </row>
    <row r="1526" s="33" customFormat="1" ht="10.5">
      <c r="C1526" s="187"/>
    </row>
    <row r="1527" s="33" customFormat="1" ht="10.5">
      <c r="C1527" s="187"/>
    </row>
    <row r="1528" s="33" customFormat="1" ht="10.5">
      <c r="C1528" s="187"/>
    </row>
    <row r="1529" s="33" customFormat="1" ht="10.5">
      <c r="C1529" s="187"/>
    </row>
    <row r="1530" s="33" customFormat="1" ht="10.5">
      <c r="C1530" s="187"/>
    </row>
    <row r="1531" s="33" customFormat="1" ht="10.5">
      <c r="C1531" s="187"/>
    </row>
    <row r="1532" s="33" customFormat="1" ht="10.5">
      <c r="C1532" s="187"/>
    </row>
    <row r="1533" s="33" customFormat="1" ht="10.5">
      <c r="C1533" s="187"/>
    </row>
    <row r="1534" s="33" customFormat="1" ht="10.5">
      <c r="C1534" s="187"/>
    </row>
    <row r="1535" s="33" customFormat="1" ht="10.5">
      <c r="C1535" s="187"/>
    </row>
    <row r="1536" s="33" customFormat="1" ht="10.5">
      <c r="C1536" s="187"/>
    </row>
    <row r="1537" s="33" customFormat="1" ht="10.5">
      <c r="C1537" s="187"/>
    </row>
    <row r="1538" s="33" customFormat="1" ht="10.5">
      <c r="C1538" s="187"/>
    </row>
    <row r="1539" s="33" customFormat="1" ht="10.5">
      <c r="C1539" s="187"/>
    </row>
    <row r="1540" s="33" customFormat="1" ht="10.5">
      <c r="C1540" s="187"/>
    </row>
    <row r="1541" s="33" customFormat="1" ht="10.5">
      <c r="C1541" s="187"/>
    </row>
    <row r="1542" s="33" customFormat="1" ht="10.5">
      <c r="C1542" s="187"/>
    </row>
    <row r="1543" s="33" customFormat="1" ht="10.5">
      <c r="C1543" s="187"/>
    </row>
    <row r="1544" s="33" customFormat="1" ht="10.5">
      <c r="C1544" s="187"/>
    </row>
    <row r="1545" s="33" customFormat="1" ht="10.5">
      <c r="C1545" s="187"/>
    </row>
    <row r="1546" s="33" customFormat="1" ht="10.5">
      <c r="C1546" s="187"/>
    </row>
    <row r="1547" s="33" customFormat="1" ht="10.5">
      <c r="C1547" s="187"/>
    </row>
    <row r="1548" s="33" customFormat="1" ht="10.5">
      <c r="C1548" s="187"/>
    </row>
    <row r="1549" s="33" customFormat="1" ht="10.5">
      <c r="C1549" s="187"/>
    </row>
    <row r="1550" s="33" customFormat="1" ht="10.5">
      <c r="C1550" s="187"/>
    </row>
    <row r="1551" s="33" customFormat="1" ht="10.5">
      <c r="C1551" s="187"/>
    </row>
    <row r="1552" s="33" customFormat="1" ht="10.5">
      <c r="C1552" s="187"/>
    </row>
    <row r="1553" s="33" customFormat="1" ht="10.5">
      <c r="C1553" s="187"/>
    </row>
    <row r="1554" s="33" customFormat="1" ht="10.5">
      <c r="C1554" s="187"/>
    </row>
    <row r="1555" s="33" customFormat="1" ht="10.5">
      <c r="C1555" s="187"/>
    </row>
    <row r="1556" s="33" customFormat="1" ht="10.5">
      <c r="C1556" s="187"/>
    </row>
    <row r="1557" s="33" customFormat="1" ht="10.5">
      <c r="C1557" s="187"/>
    </row>
    <row r="1558" s="33" customFormat="1" ht="10.5">
      <c r="C1558" s="187"/>
    </row>
    <row r="1559" s="33" customFormat="1" ht="10.5">
      <c r="C1559" s="187"/>
    </row>
    <row r="1560" s="33" customFormat="1" ht="10.5">
      <c r="C1560" s="187"/>
    </row>
    <row r="1561" s="33" customFormat="1" ht="10.5">
      <c r="C1561" s="187"/>
    </row>
    <row r="1562" s="33" customFormat="1" ht="10.5">
      <c r="C1562" s="187"/>
    </row>
    <row r="1563" s="33" customFormat="1" ht="10.5">
      <c r="C1563" s="187"/>
    </row>
    <row r="1564" s="33" customFormat="1" ht="10.5">
      <c r="C1564" s="187"/>
    </row>
    <row r="1565" s="33" customFormat="1" ht="10.5">
      <c r="C1565" s="187"/>
    </row>
    <row r="1566" s="33" customFormat="1" ht="10.5">
      <c r="C1566" s="187"/>
    </row>
    <row r="1567" s="33" customFormat="1" ht="10.5">
      <c r="C1567" s="187"/>
    </row>
    <row r="1568" s="33" customFormat="1" ht="10.5">
      <c r="C1568" s="187"/>
    </row>
    <row r="1569" s="33" customFormat="1" ht="10.5">
      <c r="C1569" s="187"/>
    </row>
    <row r="1570" s="33" customFormat="1" ht="10.5">
      <c r="C1570" s="187"/>
    </row>
    <row r="1571" s="33" customFormat="1" ht="10.5">
      <c r="C1571" s="187"/>
    </row>
    <row r="1572" s="33" customFormat="1" ht="10.5">
      <c r="C1572" s="187"/>
    </row>
    <row r="1573" s="33" customFormat="1" ht="10.5">
      <c r="C1573" s="187"/>
    </row>
    <row r="1574" s="33" customFormat="1" ht="10.5">
      <c r="C1574" s="187"/>
    </row>
    <row r="1575" s="33" customFormat="1" ht="10.5">
      <c r="C1575" s="187"/>
    </row>
    <row r="1576" s="33" customFormat="1" ht="10.5">
      <c r="C1576" s="187"/>
    </row>
    <row r="1577" s="33" customFormat="1" ht="10.5">
      <c r="C1577" s="187"/>
    </row>
    <row r="1578" s="33" customFormat="1" ht="10.5">
      <c r="C1578" s="187"/>
    </row>
    <row r="1579" s="33" customFormat="1" ht="10.5">
      <c r="C1579" s="187"/>
    </row>
    <row r="1580" s="33" customFormat="1" ht="10.5">
      <c r="C1580" s="187"/>
    </row>
    <row r="1581" s="33" customFormat="1" ht="10.5">
      <c r="C1581" s="187"/>
    </row>
    <row r="1582" s="33" customFormat="1" ht="10.5">
      <c r="C1582" s="187"/>
    </row>
    <row r="1583" s="33" customFormat="1" ht="10.5">
      <c r="C1583" s="187"/>
    </row>
    <row r="1584" s="33" customFormat="1" ht="10.5">
      <c r="C1584" s="187"/>
    </row>
    <row r="1585" s="33" customFormat="1" ht="10.5">
      <c r="C1585" s="187"/>
    </row>
    <row r="1586" s="33" customFormat="1" ht="10.5">
      <c r="C1586" s="187"/>
    </row>
    <row r="1587" s="33" customFormat="1" ht="10.5">
      <c r="C1587" s="187"/>
    </row>
    <row r="1588" s="33" customFormat="1" ht="10.5">
      <c r="C1588" s="187"/>
    </row>
    <row r="1589" s="33" customFormat="1" ht="10.5">
      <c r="C1589" s="187"/>
    </row>
    <row r="1590" s="33" customFormat="1" ht="10.5">
      <c r="C1590" s="187"/>
    </row>
    <row r="1591" s="33" customFormat="1" ht="10.5">
      <c r="C1591" s="187"/>
    </row>
    <row r="1592" s="33" customFormat="1" ht="10.5">
      <c r="C1592" s="187"/>
    </row>
    <row r="1593" s="33" customFormat="1" ht="10.5">
      <c r="C1593" s="187"/>
    </row>
    <row r="1594" s="33" customFormat="1" ht="10.5">
      <c r="C1594" s="187"/>
    </row>
    <row r="1595" s="33" customFormat="1" ht="10.5">
      <c r="C1595" s="187"/>
    </row>
    <row r="1596" s="33" customFormat="1" ht="10.5">
      <c r="C1596" s="187"/>
    </row>
    <row r="1597" s="33" customFormat="1" ht="10.5">
      <c r="C1597" s="187"/>
    </row>
    <row r="1598" s="33" customFormat="1" ht="10.5">
      <c r="C1598" s="187"/>
    </row>
    <row r="1599" s="33" customFormat="1" ht="10.5">
      <c r="C1599" s="187"/>
    </row>
    <row r="1600" s="33" customFormat="1" ht="10.5">
      <c r="C1600" s="187"/>
    </row>
    <row r="1601" s="33" customFormat="1" ht="10.5">
      <c r="C1601" s="187"/>
    </row>
    <row r="1602" s="33" customFormat="1" ht="10.5">
      <c r="C1602" s="187"/>
    </row>
    <row r="1603" s="33" customFormat="1" ht="10.5">
      <c r="C1603" s="187"/>
    </row>
    <row r="1604" s="33" customFormat="1" ht="10.5">
      <c r="C1604" s="187"/>
    </row>
    <row r="1605" s="33" customFormat="1" ht="10.5">
      <c r="C1605" s="187"/>
    </row>
    <row r="1606" s="33" customFormat="1" ht="10.5">
      <c r="C1606" s="187"/>
    </row>
    <row r="1607" s="33" customFormat="1" ht="10.5">
      <c r="C1607" s="187"/>
    </row>
    <row r="1608" s="33" customFormat="1" ht="10.5">
      <c r="C1608" s="187"/>
    </row>
    <row r="1609" s="33" customFormat="1" ht="10.5">
      <c r="C1609" s="187"/>
    </row>
    <row r="1610" s="33" customFormat="1" ht="10.5">
      <c r="C1610" s="187"/>
    </row>
    <row r="1611" s="33" customFormat="1" ht="10.5">
      <c r="C1611" s="187"/>
    </row>
    <row r="1612" s="33" customFormat="1" ht="10.5">
      <c r="C1612" s="187"/>
    </row>
    <row r="1613" s="33" customFormat="1" ht="10.5">
      <c r="C1613" s="187"/>
    </row>
    <row r="1614" s="33" customFormat="1" ht="10.5">
      <c r="C1614" s="187"/>
    </row>
    <row r="1615" s="33" customFormat="1" ht="10.5">
      <c r="C1615" s="187"/>
    </row>
    <row r="1616" s="33" customFormat="1" ht="10.5">
      <c r="C1616" s="187"/>
    </row>
    <row r="1617" s="33" customFormat="1" ht="10.5">
      <c r="C1617" s="187"/>
    </row>
    <row r="1618" s="33" customFormat="1" ht="10.5">
      <c r="C1618" s="187"/>
    </row>
    <row r="1619" s="33" customFormat="1" ht="10.5">
      <c r="C1619" s="187"/>
    </row>
    <row r="1620" s="33" customFormat="1" ht="10.5">
      <c r="C1620" s="187"/>
    </row>
    <row r="1621" s="33" customFormat="1" ht="10.5">
      <c r="C1621" s="187"/>
    </row>
    <row r="1622" s="33" customFormat="1" ht="10.5">
      <c r="C1622" s="187"/>
    </row>
    <row r="1623" s="33" customFormat="1" ht="10.5">
      <c r="C1623" s="187"/>
    </row>
    <row r="1624" s="33" customFormat="1" ht="10.5">
      <c r="C1624" s="187"/>
    </row>
    <row r="1625" s="33" customFormat="1" ht="10.5">
      <c r="C1625" s="187"/>
    </row>
    <row r="1626" s="33" customFormat="1" ht="10.5">
      <c r="C1626" s="187"/>
    </row>
    <row r="1627" s="33" customFormat="1" ht="10.5">
      <c r="C1627" s="187"/>
    </row>
    <row r="1628" s="33" customFormat="1" ht="10.5">
      <c r="C1628" s="187"/>
    </row>
    <row r="1629" s="33" customFormat="1" ht="10.5">
      <c r="C1629" s="187"/>
    </row>
    <row r="1630" s="33" customFormat="1" ht="10.5">
      <c r="C1630" s="187"/>
    </row>
    <row r="1631" s="33" customFormat="1" ht="10.5">
      <c r="C1631" s="187"/>
    </row>
    <row r="1632" s="33" customFormat="1" ht="10.5">
      <c r="C1632" s="187"/>
    </row>
    <row r="1633" s="33" customFormat="1" ht="10.5">
      <c r="C1633" s="187"/>
    </row>
    <row r="1634" s="33" customFormat="1" ht="10.5">
      <c r="C1634" s="187"/>
    </row>
    <row r="1635" s="33" customFormat="1" ht="10.5">
      <c r="C1635" s="187"/>
    </row>
    <row r="1636" s="33" customFormat="1" ht="10.5">
      <c r="C1636" s="187"/>
    </row>
    <row r="1637" s="33" customFormat="1" ht="10.5">
      <c r="C1637" s="187"/>
    </row>
    <row r="1638" s="33" customFormat="1" ht="10.5">
      <c r="C1638" s="187"/>
    </row>
    <row r="1639" s="33" customFormat="1" ht="10.5">
      <c r="C1639" s="187"/>
    </row>
    <row r="1640" s="33" customFormat="1" ht="10.5">
      <c r="C1640" s="187"/>
    </row>
    <row r="1641" s="33" customFormat="1" ht="10.5">
      <c r="C1641" s="187"/>
    </row>
    <row r="1642" s="33" customFormat="1" ht="10.5">
      <c r="C1642" s="187"/>
    </row>
    <row r="1643" s="33" customFormat="1" ht="10.5">
      <c r="C1643" s="187"/>
    </row>
    <row r="1644" s="33" customFormat="1" ht="10.5">
      <c r="C1644" s="187"/>
    </row>
    <row r="1645" s="33" customFormat="1" ht="10.5">
      <c r="C1645" s="187"/>
    </row>
    <row r="1646" s="33" customFormat="1" ht="10.5">
      <c r="C1646" s="187"/>
    </row>
    <row r="1647" s="33" customFormat="1" ht="10.5">
      <c r="C1647" s="187"/>
    </row>
    <row r="1648" s="33" customFormat="1" ht="10.5">
      <c r="C1648" s="187"/>
    </row>
    <row r="1649" s="33" customFormat="1" ht="10.5">
      <c r="C1649" s="187"/>
    </row>
    <row r="1650" s="33" customFormat="1" ht="10.5">
      <c r="C1650" s="187"/>
    </row>
    <row r="1651" s="33" customFormat="1" ht="10.5">
      <c r="C1651" s="187"/>
    </row>
    <row r="1652" s="33" customFormat="1" ht="10.5">
      <c r="C1652" s="187"/>
    </row>
    <row r="1653" s="33" customFormat="1" ht="10.5">
      <c r="C1653" s="187"/>
    </row>
    <row r="1654" s="33" customFormat="1" ht="10.5">
      <c r="C1654" s="187"/>
    </row>
    <row r="1655" s="33" customFormat="1" ht="10.5">
      <c r="C1655" s="187"/>
    </row>
    <row r="1656" s="33" customFormat="1" ht="10.5">
      <c r="C1656" s="187"/>
    </row>
    <row r="1657" s="33" customFormat="1" ht="10.5">
      <c r="C1657" s="187"/>
    </row>
    <row r="1658" s="33" customFormat="1" ht="10.5">
      <c r="C1658" s="187"/>
    </row>
    <row r="1659" s="33" customFormat="1" ht="10.5">
      <c r="C1659" s="187"/>
    </row>
    <row r="1660" s="33" customFormat="1" ht="10.5">
      <c r="C1660" s="187"/>
    </row>
    <row r="1661" s="33" customFormat="1" ht="10.5">
      <c r="C1661" s="187"/>
    </row>
    <row r="1662" s="33" customFormat="1" ht="10.5">
      <c r="C1662" s="187"/>
    </row>
    <row r="1663" s="33" customFormat="1" ht="10.5">
      <c r="C1663" s="187"/>
    </row>
    <row r="1664" s="33" customFormat="1" ht="10.5">
      <c r="C1664" s="187"/>
    </row>
    <row r="1665" s="33" customFormat="1" ht="10.5">
      <c r="C1665" s="187"/>
    </row>
    <row r="1666" s="33" customFormat="1" ht="10.5">
      <c r="C1666" s="187"/>
    </row>
    <row r="1667" s="33" customFormat="1" ht="10.5">
      <c r="C1667" s="187"/>
    </row>
    <row r="1668" s="33" customFormat="1" ht="10.5">
      <c r="C1668" s="187"/>
    </row>
    <row r="1669" s="33" customFormat="1" ht="10.5">
      <c r="C1669" s="187"/>
    </row>
    <row r="1670" s="33" customFormat="1" ht="10.5">
      <c r="C1670" s="187"/>
    </row>
    <row r="1671" s="33" customFormat="1" ht="10.5">
      <c r="C1671" s="187"/>
    </row>
    <row r="1672" s="33" customFormat="1" ht="10.5">
      <c r="C1672" s="187"/>
    </row>
    <row r="1673" s="33" customFormat="1" ht="10.5">
      <c r="C1673" s="187"/>
    </row>
    <row r="1674" s="33" customFormat="1" ht="10.5">
      <c r="C1674" s="187"/>
    </row>
    <row r="1675" s="33" customFormat="1" ht="10.5">
      <c r="C1675" s="187"/>
    </row>
    <row r="1676" s="33" customFormat="1" ht="10.5">
      <c r="C1676" s="187"/>
    </row>
    <row r="1677" s="33" customFormat="1" ht="10.5">
      <c r="C1677" s="187"/>
    </row>
    <row r="1678" s="33" customFormat="1" ht="10.5">
      <c r="C1678" s="187"/>
    </row>
    <row r="1679" s="33" customFormat="1" ht="10.5">
      <c r="C1679" s="187"/>
    </row>
    <row r="1680" s="33" customFormat="1" ht="10.5">
      <c r="C1680" s="187"/>
    </row>
    <row r="1681" s="33" customFormat="1" ht="10.5">
      <c r="C1681" s="187"/>
    </row>
    <row r="1682" s="33" customFormat="1" ht="10.5">
      <c r="C1682" s="187"/>
    </row>
    <row r="1683" s="33" customFormat="1" ht="10.5">
      <c r="C1683" s="187"/>
    </row>
    <row r="1684" s="33" customFormat="1" ht="10.5">
      <c r="C1684" s="187"/>
    </row>
    <row r="1685" s="33" customFormat="1" ht="10.5">
      <c r="C1685" s="187"/>
    </row>
    <row r="1686" s="33" customFormat="1" ht="10.5">
      <c r="C1686" s="187"/>
    </row>
    <row r="1687" s="33" customFormat="1" ht="10.5">
      <c r="C1687" s="187"/>
    </row>
    <row r="1688" s="33" customFormat="1" ht="10.5">
      <c r="C1688" s="187"/>
    </row>
    <row r="1689" s="33" customFormat="1" ht="10.5">
      <c r="C1689" s="187"/>
    </row>
    <row r="1690" s="33" customFormat="1" ht="10.5">
      <c r="C1690" s="187"/>
    </row>
    <row r="1691" s="33" customFormat="1" ht="10.5">
      <c r="C1691" s="187"/>
    </row>
    <row r="1692" s="33" customFormat="1" ht="10.5">
      <c r="C1692" s="187"/>
    </row>
    <row r="1693" s="33" customFormat="1" ht="10.5">
      <c r="C1693" s="187"/>
    </row>
    <row r="1694" s="33" customFormat="1" ht="10.5">
      <c r="C1694" s="187"/>
    </row>
    <row r="1695" s="33" customFormat="1" ht="10.5">
      <c r="C1695" s="187"/>
    </row>
    <row r="1696" s="33" customFormat="1" ht="10.5">
      <c r="C1696" s="187"/>
    </row>
    <row r="1697" s="33" customFormat="1" ht="10.5">
      <c r="C1697" s="187"/>
    </row>
    <row r="1698" s="33" customFormat="1" ht="10.5">
      <c r="C1698" s="187"/>
    </row>
    <row r="1699" s="33" customFormat="1" ht="10.5">
      <c r="C1699" s="187"/>
    </row>
    <row r="1700" s="33" customFormat="1" ht="10.5">
      <c r="C1700" s="187"/>
    </row>
    <row r="1701" s="33" customFormat="1" ht="10.5">
      <c r="C1701" s="187"/>
    </row>
    <row r="1702" s="33" customFormat="1" ht="10.5">
      <c r="C1702" s="187"/>
    </row>
    <row r="1703" s="33" customFormat="1" ht="10.5">
      <c r="C1703" s="187"/>
    </row>
    <row r="1704" s="33" customFormat="1" ht="10.5">
      <c r="C1704" s="187"/>
    </row>
    <row r="1705" s="33" customFormat="1" ht="10.5">
      <c r="C1705" s="187"/>
    </row>
    <row r="1706" s="33" customFormat="1" ht="10.5">
      <c r="C1706" s="187"/>
    </row>
    <row r="1707" s="33" customFormat="1" ht="10.5">
      <c r="C1707" s="187"/>
    </row>
    <row r="1708" s="33" customFormat="1" ht="10.5">
      <c r="C1708" s="187"/>
    </row>
    <row r="1709" s="33" customFormat="1" ht="10.5">
      <c r="C1709" s="187"/>
    </row>
    <row r="1710" s="33" customFormat="1" ht="10.5">
      <c r="C1710" s="187"/>
    </row>
    <row r="1711" s="33" customFormat="1" ht="10.5">
      <c r="C1711" s="187"/>
    </row>
    <row r="1712" s="33" customFormat="1" ht="10.5">
      <c r="C1712" s="187"/>
    </row>
    <row r="1713" s="33" customFormat="1" ht="10.5">
      <c r="C1713" s="187"/>
    </row>
    <row r="1714" s="33" customFormat="1" ht="10.5">
      <c r="C1714" s="187"/>
    </row>
    <row r="1715" s="33" customFormat="1" ht="10.5">
      <c r="C1715" s="187"/>
    </row>
    <row r="1716" s="33" customFormat="1" ht="10.5">
      <c r="C1716" s="187"/>
    </row>
    <row r="1717" s="33" customFormat="1" ht="10.5">
      <c r="C1717" s="187"/>
    </row>
    <row r="1718" s="33" customFormat="1" ht="10.5">
      <c r="C1718" s="187"/>
    </row>
    <row r="1719" s="33" customFormat="1" ht="10.5">
      <c r="C1719" s="187"/>
    </row>
    <row r="1720" s="33" customFormat="1" ht="10.5">
      <c r="C1720" s="187"/>
    </row>
    <row r="1721" s="33" customFormat="1" ht="10.5">
      <c r="C1721" s="187"/>
    </row>
    <row r="1722" s="33" customFormat="1" ht="10.5">
      <c r="C1722" s="187"/>
    </row>
    <row r="1723" s="33" customFormat="1" ht="10.5">
      <c r="C1723" s="187"/>
    </row>
    <row r="1724" s="33" customFormat="1" ht="10.5">
      <c r="C1724" s="187"/>
    </row>
    <row r="1725" s="33" customFormat="1" ht="10.5">
      <c r="C1725" s="187"/>
    </row>
    <row r="1726" s="33" customFormat="1" ht="10.5">
      <c r="C1726" s="187"/>
    </row>
    <row r="1727" s="33" customFormat="1" ht="10.5">
      <c r="C1727" s="187"/>
    </row>
    <row r="1728" s="33" customFormat="1" ht="10.5">
      <c r="C1728" s="187"/>
    </row>
    <row r="1729" s="33" customFormat="1" ht="10.5">
      <c r="C1729" s="187"/>
    </row>
    <row r="1730" s="33" customFormat="1" ht="10.5">
      <c r="C1730" s="187"/>
    </row>
    <row r="1731" s="33" customFormat="1" ht="10.5">
      <c r="C1731" s="187"/>
    </row>
    <row r="1732" s="33" customFormat="1" ht="10.5">
      <c r="C1732" s="187"/>
    </row>
    <row r="1733" s="33" customFormat="1" ht="10.5">
      <c r="C1733" s="187"/>
    </row>
    <row r="1734" s="33" customFormat="1" ht="10.5">
      <c r="C1734" s="187"/>
    </row>
    <row r="1735" s="33" customFormat="1" ht="10.5">
      <c r="C1735" s="187"/>
    </row>
    <row r="1736" s="33" customFormat="1" ht="10.5">
      <c r="C1736" s="187"/>
    </row>
    <row r="1737" s="33" customFormat="1" ht="10.5">
      <c r="C1737" s="187"/>
    </row>
    <row r="1738" s="33" customFormat="1" ht="10.5">
      <c r="C1738" s="187"/>
    </row>
    <row r="1739" s="33" customFormat="1" ht="10.5">
      <c r="C1739" s="187"/>
    </row>
    <row r="1740" s="33" customFormat="1" ht="10.5">
      <c r="C1740" s="187"/>
    </row>
    <row r="1741" s="33" customFormat="1" ht="10.5">
      <c r="C1741" s="187"/>
    </row>
    <row r="1742" s="33" customFormat="1" ht="10.5">
      <c r="C1742" s="187"/>
    </row>
    <row r="1743" s="33" customFormat="1" ht="10.5">
      <c r="C1743" s="187"/>
    </row>
    <row r="1744" s="33" customFormat="1" ht="10.5">
      <c r="C1744" s="187"/>
    </row>
    <row r="1745" s="33" customFormat="1" ht="10.5">
      <c r="C1745" s="187"/>
    </row>
    <row r="1746" s="33" customFormat="1" ht="10.5">
      <c r="C1746" s="187"/>
    </row>
    <row r="1747" s="33" customFormat="1" ht="10.5">
      <c r="C1747" s="187"/>
    </row>
    <row r="1748" s="33" customFormat="1" ht="10.5">
      <c r="C1748" s="187"/>
    </row>
    <row r="1749" s="33" customFormat="1" ht="10.5">
      <c r="C1749" s="187"/>
    </row>
    <row r="1750" s="33" customFormat="1" ht="10.5">
      <c r="C1750" s="187"/>
    </row>
    <row r="1751" s="33" customFormat="1" ht="10.5">
      <c r="C1751" s="187"/>
    </row>
    <row r="1752" s="33" customFormat="1" ht="10.5">
      <c r="C1752" s="187"/>
    </row>
    <row r="1753" s="33" customFormat="1" ht="10.5">
      <c r="C1753" s="187"/>
    </row>
    <row r="1754" s="33" customFormat="1" ht="10.5">
      <c r="C1754" s="187"/>
    </row>
    <row r="1755" s="33" customFormat="1" ht="10.5">
      <c r="C1755" s="187"/>
    </row>
    <row r="1756" s="33" customFormat="1" ht="10.5">
      <c r="C1756" s="187"/>
    </row>
    <row r="1757" s="33" customFormat="1" ht="10.5">
      <c r="C1757" s="187"/>
    </row>
    <row r="1758" s="33" customFormat="1" ht="10.5">
      <c r="C1758" s="187"/>
    </row>
    <row r="1759" s="33" customFormat="1" ht="10.5">
      <c r="C1759" s="187"/>
    </row>
    <row r="1760" s="33" customFormat="1" ht="10.5">
      <c r="C1760" s="187"/>
    </row>
    <row r="1761" s="33" customFormat="1" ht="10.5">
      <c r="C1761" s="187"/>
    </row>
    <row r="1762" s="33" customFormat="1" ht="10.5">
      <c r="C1762" s="187"/>
    </row>
    <row r="1763" s="33" customFormat="1" ht="10.5">
      <c r="C1763" s="187"/>
    </row>
    <row r="1764" s="33" customFormat="1" ht="10.5">
      <c r="C1764" s="187"/>
    </row>
    <row r="1765" s="33" customFormat="1" ht="10.5">
      <c r="C1765" s="187"/>
    </row>
    <row r="1766" s="33" customFormat="1" ht="10.5">
      <c r="C1766" s="187"/>
    </row>
    <row r="1767" s="33" customFormat="1" ht="10.5">
      <c r="C1767" s="187"/>
    </row>
    <row r="1768" s="33" customFormat="1" ht="10.5">
      <c r="C1768" s="187"/>
    </row>
    <row r="1769" s="33" customFormat="1" ht="10.5">
      <c r="C1769" s="187"/>
    </row>
    <row r="1770" s="33" customFormat="1" ht="10.5">
      <c r="C1770" s="187"/>
    </row>
    <row r="1771" s="33" customFormat="1" ht="10.5">
      <c r="C1771" s="187"/>
    </row>
    <row r="1772" s="33" customFormat="1" ht="10.5">
      <c r="C1772" s="187"/>
    </row>
    <row r="1773" s="33" customFormat="1" ht="10.5">
      <c r="C1773" s="187"/>
    </row>
    <row r="1774" s="33" customFormat="1" ht="10.5">
      <c r="C1774" s="187"/>
    </row>
    <row r="1775" s="33" customFormat="1" ht="10.5">
      <c r="C1775" s="187"/>
    </row>
    <row r="1776" s="33" customFormat="1" ht="10.5">
      <c r="C1776" s="187"/>
    </row>
    <row r="1777" s="33" customFormat="1" ht="10.5">
      <c r="C1777" s="187"/>
    </row>
    <row r="1778" s="33" customFormat="1" ht="10.5">
      <c r="C1778" s="187"/>
    </row>
    <row r="1779" s="33" customFormat="1" ht="10.5">
      <c r="C1779" s="187"/>
    </row>
    <row r="1780" s="33" customFormat="1" ht="10.5">
      <c r="C1780" s="187"/>
    </row>
    <row r="1781" s="33" customFormat="1" ht="10.5">
      <c r="C1781" s="187"/>
    </row>
    <row r="1782" s="33" customFormat="1" ht="10.5">
      <c r="C1782" s="187"/>
    </row>
    <row r="1783" s="33" customFormat="1" ht="10.5">
      <c r="C1783" s="187"/>
    </row>
    <row r="1784" s="33" customFormat="1" ht="10.5">
      <c r="C1784" s="187"/>
    </row>
    <row r="1785" s="33" customFormat="1" ht="10.5">
      <c r="C1785" s="187"/>
    </row>
    <row r="1786" s="33" customFormat="1" ht="10.5">
      <c r="C1786" s="187"/>
    </row>
    <row r="1787" s="33" customFormat="1" ht="10.5">
      <c r="C1787" s="187"/>
    </row>
    <row r="1788" s="33" customFormat="1" ht="10.5">
      <c r="C1788" s="187"/>
    </row>
    <row r="1789" s="33" customFormat="1" ht="10.5">
      <c r="C1789" s="187"/>
    </row>
    <row r="1790" s="33" customFormat="1" ht="10.5">
      <c r="C1790" s="187"/>
    </row>
    <row r="1791" s="33" customFormat="1" ht="10.5">
      <c r="C1791" s="187"/>
    </row>
    <row r="1792" s="33" customFormat="1" ht="10.5">
      <c r="C1792" s="187"/>
    </row>
    <row r="1793" s="33" customFormat="1" ht="10.5">
      <c r="C1793" s="187"/>
    </row>
    <row r="1794" s="33" customFormat="1" ht="10.5">
      <c r="C1794" s="187"/>
    </row>
    <row r="1795" s="33" customFormat="1" ht="10.5">
      <c r="C1795" s="187"/>
    </row>
    <row r="1796" s="33" customFormat="1" ht="10.5">
      <c r="C1796" s="187"/>
    </row>
    <row r="1797" s="33" customFormat="1" ht="10.5">
      <c r="C1797" s="187"/>
    </row>
    <row r="1798" s="33" customFormat="1" ht="10.5">
      <c r="C1798" s="187"/>
    </row>
    <row r="1799" s="33" customFormat="1" ht="10.5">
      <c r="C1799" s="187"/>
    </row>
    <row r="1800" s="33" customFormat="1" ht="10.5">
      <c r="C1800" s="187"/>
    </row>
    <row r="1801" s="33" customFormat="1" ht="10.5">
      <c r="C1801" s="187"/>
    </row>
    <row r="1802" s="33" customFormat="1" ht="10.5">
      <c r="C1802" s="187"/>
    </row>
    <row r="1803" s="33" customFormat="1" ht="10.5">
      <c r="C1803" s="187"/>
    </row>
    <row r="1804" s="33" customFormat="1" ht="10.5">
      <c r="C1804" s="187"/>
    </row>
    <row r="1805" s="33" customFormat="1" ht="10.5">
      <c r="C1805" s="187"/>
    </row>
    <row r="1806" s="33" customFormat="1" ht="10.5">
      <c r="C1806" s="187"/>
    </row>
    <row r="1807" s="33" customFormat="1" ht="10.5">
      <c r="C1807" s="187"/>
    </row>
    <row r="1808" s="33" customFormat="1" ht="10.5">
      <c r="C1808" s="187"/>
    </row>
    <row r="1809" s="33" customFormat="1" ht="10.5">
      <c r="C1809" s="187"/>
    </row>
    <row r="1810" s="33" customFormat="1" ht="10.5">
      <c r="C1810" s="187"/>
    </row>
    <row r="1811" s="33" customFormat="1" ht="10.5">
      <c r="C1811" s="187"/>
    </row>
    <row r="1812" s="33" customFormat="1" ht="10.5">
      <c r="C1812" s="187"/>
    </row>
    <row r="1813" s="33" customFormat="1" ht="10.5">
      <c r="C1813" s="187"/>
    </row>
    <row r="1814" s="33" customFormat="1" ht="10.5">
      <c r="C1814" s="187"/>
    </row>
    <row r="1815" s="33" customFormat="1" ht="10.5">
      <c r="C1815" s="187"/>
    </row>
    <row r="1816" s="33" customFormat="1" ht="10.5">
      <c r="C1816" s="187"/>
    </row>
    <row r="1817" s="33" customFormat="1" ht="10.5">
      <c r="C1817" s="187"/>
    </row>
    <row r="1818" s="33" customFormat="1" ht="10.5">
      <c r="C1818" s="187"/>
    </row>
    <row r="1819" s="33" customFormat="1" ht="10.5">
      <c r="C1819" s="187"/>
    </row>
    <row r="1820" s="33" customFormat="1" ht="10.5">
      <c r="C1820" s="187"/>
    </row>
    <row r="1821" s="33" customFormat="1" ht="10.5">
      <c r="C1821" s="187"/>
    </row>
    <row r="1822" s="33" customFormat="1" ht="10.5">
      <c r="C1822" s="187"/>
    </row>
    <row r="1823" s="33" customFormat="1" ht="10.5">
      <c r="C1823" s="187"/>
    </row>
    <row r="1824" s="33" customFormat="1" ht="10.5">
      <c r="C1824" s="187"/>
    </row>
    <row r="1825" s="33" customFormat="1" ht="10.5">
      <c r="C1825" s="187"/>
    </row>
    <row r="1826" s="33" customFormat="1" ht="10.5">
      <c r="C1826" s="187"/>
    </row>
    <row r="1827" s="33" customFormat="1" ht="10.5">
      <c r="C1827" s="187"/>
    </row>
    <row r="1828" s="33" customFormat="1" ht="10.5">
      <c r="C1828" s="187"/>
    </row>
    <row r="1829" s="33" customFormat="1" ht="10.5">
      <c r="C1829" s="187"/>
    </row>
    <row r="1830" s="33" customFormat="1" ht="10.5">
      <c r="C1830" s="187"/>
    </row>
    <row r="1831" s="33" customFormat="1" ht="10.5">
      <c r="C1831" s="187"/>
    </row>
    <row r="1832" s="33" customFormat="1" ht="10.5">
      <c r="C1832" s="187"/>
    </row>
    <row r="1833" s="33" customFormat="1" ht="10.5">
      <c r="C1833" s="187"/>
    </row>
    <row r="1834" s="33" customFormat="1" ht="10.5">
      <c r="C1834" s="187"/>
    </row>
    <row r="1835" s="33" customFormat="1" ht="10.5">
      <c r="C1835" s="187"/>
    </row>
    <row r="1836" s="33" customFormat="1" ht="10.5">
      <c r="C1836" s="187"/>
    </row>
    <row r="1837" s="33" customFormat="1" ht="10.5">
      <c r="C1837" s="187"/>
    </row>
    <row r="1838" s="33" customFormat="1" ht="10.5">
      <c r="C1838" s="187"/>
    </row>
    <row r="1839" s="33" customFormat="1" ht="10.5">
      <c r="C1839" s="187"/>
    </row>
    <row r="1840" s="33" customFormat="1" ht="10.5">
      <c r="C1840" s="187"/>
    </row>
    <row r="1841" s="33" customFormat="1" ht="10.5">
      <c r="C1841" s="187"/>
    </row>
    <row r="1842" s="33" customFormat="1" ht="10.5">
      <c r="C1842" s="187"/>
    </row>
    <row r="1843" s="33" customFormat="1" ht="10.5">
      <c r="C1843" s="187"/>
    </row>
    <row r="1844" s="33" customFormat="1" ht="10.5">
      <c r="C1844" s="187"/>
    </row>
    <row r="1845" s="33" customFormat="1" ht="10.5">
      <c r="C1845" s="187"/>
    </row>
    <row r="1846" s="33" customFormat="1" ht="10.5">
      <c r="C1846" s="187"/>
    </row>
    <row r="1847" s="33" customFormat="1" ht="10.5">
      <c r="C1847" s="187"/>
    </row>
    <row r="1848" s="33" customFormat="1" ht="10.5">
      <c r="C1848" s="187"/>
    </row>
    <row r="1849" s="33" customFormat="1" ht="10.5">
      <c r="C1849" s="187"/>
    </row>
    <row r="1850" s="33" customFormat="1" ht="10.5">
      <c r="C1850" s="187"/>
    </row>
    <row r="1851" s="33" customFormat="1" ht="10.5">
      <c r="C1851" s="187"/>
    </row>
    <row r="1852" s="33" customFormat="1" ht="10.5">
      <c r="C1852" s="187"/>
    </row>
    <row r="1853" s="33" customFormat="1" ht="10.5">
      <c r="C1853" s="187"/>
    </row>
    <row r="1854" s="33" customFormat="1" ht="10.5">
      <c r="C1854" s="187"/>
    </row>
    <row r="1855" s="33" customFormat="1" ht="10.5">
      <c r="C1855" s="187"/>
    </row>
    <row r="1856" s="33" customFormat="1" ht="10.5">
      <c r="C1856" s="187"/>
    </row>
    <row r="1857" s="33" customFormat="1" ht="10.5">
      <c r="C1857" s="187"/>
    </row>
    <row r="1858" s="33" customFormat="1" ht="10.5">
      <c r="C1858" s="187"/>
    </row>
    <row r="1859" s="33" customFormat="1" ht="10.5">
      <c r="C1859" s="187"/>
    </row>
    <row r="1860" s="33" customFormat="1" ht="10.5">
      <c r="C1860" s="187"/>
    </row>
    <row r="1861" s="33" customFormat="1" ht="10.5">
      <c r="C1861" s="187"/>
    </row>
    <row r="1862" s="33" customFormat="1" ht="10.5">
      <c r="C1862" s="187"/>
    </row>
    <row r="1863" s="33" customFormat="1" ht="10.5">
      <c r="C1863" s="187"/>
    </row>
    <row r="1864" s="33" customFormat="1" ht="10.5">
      <c r="C1864" s="187"/>
    </row>
    <row r="1865" s="33" customFormat="1" ht="10.5">
      <c r="C1865" s="187"/>
    </row>
    <row r="1866" s="33" customFormat="1" ht="10.5">
      <c r="C1866" s="187"/>
    </row>
    <row r="1867" s="33" customFormat="1" ht="10.5">
      <c r="C1867" s="187"/>
    </row>
    <row r="1868" s="33" customFormat="1" ht="10.5">
      <c r="C1868" s="187"/>
    </row>
    <row r="1869" s="33" customFormat="1" ht="10.5">
      <c r="C1869" s="187"/>
    </row>
    <row r="1870" s="33" customFormat="1" ht="10.5">
      <c r="C1870" s="187"/>
    </row>
    <row r="1871" s="33" customFormat="1" ht="10.5">
      <c r="C1871" s="187"/>
    </row>
    <row r="1872" s="33" customFormat="1" ht="10.5">
      <c r="C1872" s="187"/>
    </row>
    <row r="1873" s="33" customFormat="1" ht="10.5">
      <c r="C1873" s="187"/>
    </row>
    <row r="1874" s="33" customFormat="1" ht="10.5">
      <c r="C1874" s="187"/>
    </row>
    <row r="1875" s="33" customFormat="1" ht="10.5">
      <c r="C1875" s="187"/>
    </row>
    <row r="1876" s="33" customFormat="1" ht="10.5">
      <c r="C1876" s="187"/>
    </row>
    <row r="1877" s="33" customFormat="1" ht="10.5">
      <c r="C1877" s="187"/>
    </row>
    <row r="1878" s="33" customFormat="1" ht="10.5">
      <c r="C1878" s="187"/>
    </row>
    <row r="1879" s="33" customFormat="1" ht="10.5">
      <c r="C1879" s="187"/>
    </row>
    <row r="1880" s="33" customFormat="1" ht="10.5">
      <c r="C1880" s="187"/>
    </row>
    <row r="1881" s="33" customFormat="1" ht="10.5">
      <c r="C1881" s="187"/>
    </row>
    <row r="1882" s="33" customFormat="1" ht="10.5">
      <c r="C1882" s="187"/>
    </row>
    <row r="1883" s="33" customFormat="1" ht="10.5">
      <c r="C1883" s="187"/>
    </row>
    <row r="1884" s="33" customFormat="1" ht="10.5">
      <c r="C1884" s="187"/>
    </row>
    <row r="1885" s="33" customFormat="1" ht="10.5">
      <c r="C1885" s="187"/>
    </row>
    <row r="1886" s="33" customFormat="1" ht="10.5">
      <c r="C1886" s="187"/>
    </row>
    <row r="1887" s="33" customFormat="1" ht="10.5">
      <c r="C1887" s="187"/>
    </row>
    <row r="1888" s="33" customFormat="1" ht="10.5">
      <c r="C1888" s="187"/>
    </row>
    <row r="1889" s="33" customFormat="1" ht="10.5">
      <c r="C1889" s="187"/>
    </row>
    <row r="1890" s="33" customFormat="1" ht="10.5">
      <c r="C1890" s="187"/>
    </row>
    <row r="1891" s="33" customFormat="1" ht="10.5">
      <c r="C1891" s="187"/>
    </row>
    <row r="1892" s="33" customFormat="1" ht="10.5">
      <c r="C1892" s="187"/>
    </row>
    <row r="1893" s="33" customFormat="1" ht="10.5">
      <c r="C1893" s="187"/>
    </row>
    <row r="1894" s="33" customFormat="1" ht="10.5">
      <c r="C1894" s="187"/>
    </row>
    <row r="1895" s="33" customFormat="1" ht="10.5">
      <c r="C1895" s="187"/>
    </row>
    <row r="1896" s="33" customFormat="1" ht="10.5">
      <c r="C1896" s="187"/>
    </row>
    <row r="1897" s="33" customFormat="1" ht="10.5">
      <c r="C1897" s="187"/>
    </row>
    <row r="1898" s="33" customFormat="1" ht="10.5">
      <c r="C1898" s="187"/>
    </row>
    <row r="1899" s="33" customFormat="1" ht="10.5">
      <c r="C1899" s="187"/>
    </row>
    <row r="1900" s="33" customFormat="1" ht="10.5">
      <c r="C1900" s="187"/>
    </row>
    <row r="1901" s="33" customFormat="1" ht="10.5">
      <c r="C1901" s="187"/>
    </row>
    <row r="1902" s="33" customFormat="1" ht="10.5">
      <c r="C1902" s="187"/>
    </row>
    <row r="1903" s="33" customFormat="1" ht="10.5">
      <c r="C1903" s="187"/>
    </row>
    <row r="1904" s="33" customFormat="1" ht="10.5">
      <c r="C1904" s="187"/>
    </row>
    <row r="1905" s="33" customFormat="1" ht="10.5">
      <c r="C1905" s="187"/>
    </row>
    <row r="1906" s="33" customFormat="1" ht="10.5">
      <c r="C1906" s="187"/>
    </row>
    <row r="1907" s="33" customFormat="1" ht="10.5">
      <c r="C1907" s="187"/>
    </row>
    <row r="1908" s="33" customFormat="1" ht="10.5">
      <c r="C1908" s="187"/>
    </row>
    <row r="1909" s="33" customFormat="1" ht="10.5">
      <c r="C1909" s="187"/>
    </row>
    <row r="1910" s="33" customFormat="1" ht="10.5">
      <c r="C1910" s="187"/>
    </row>
    <row r="1911" s="33" customFormat="1" ht="10.5">
      <c r="C1911" s="187"/>
    </row>
    <row r="1912" s="33" customFormat="1" ht="10.5">
      <c r="C1912" s="187"/>
    </row>
    <row r="1913" s="33" customFormat="1" ht="10.5">
      <c r="C1913" s="187"/>
    </row>
    <row r="1914" s="33" customFormat="1" ht="10.5">
      <c r="C1914" s="187"/>
    </row>
    <row r="1915" s="33" customFormat="1" ht="10.5">
      <c r="C1915" s="187"/>
    </row>
    <row r="1916" s="33" customFormat="1" ht="10.5">
      <c r="C1916" s="187"/>
    </row>
    <row r="1917" s="33" customFormat="1" ht="10.5">
      <c r="C1917" s="187"/>
    </row>
    <row r="1918" s="33" customFormat="1" ht="10.5">
      <c r="C1918" s="187"/>
    </row>
    <row r="1919" s="33" customFormat="1" ht="10.5">
      <c r="C1919" s="187"/>
    </row>
    <row r="1920" s="33" customFormat="1" ht="10.5">
      <c r="C1920" s="187"/>
    </row>
    <row r="1921" s="33" customFormat="1" ht="10.5">
      <c r="C1921" s="187"/>
    </row>
    <row r="1922" s="33" customFormat="1" ht="10.5">
      <c r="C1922" s="187"/>
    </row>
    <row r="1923" s="33" customFormat="1" ht="10.5">
      <c r="C1923" s="187"/>
    </row>
    <row r="1924" s="33" customFormat="1" ht="10.5">
      <c r="C1924" s="187"/>
    </row>
    <row r="1925" s="33" customFormat="1" ht="10.5">
      <c r="C1925" s="187"/>
    </row>
    <row r="1926" s="33" customFormat="1" ht="10.5">
      <c r="C1926" s="187"/>
    </row>
    <row r="1927" s="33" customFormat="1" ht="10.5">
      <c r="C1927" s="187"/>
    </row>
    <row r="1928" s="33" customFormat="1" ht="10.5">
      <c r="C1928" s="187"/>
    </row>
    <row r="1929" s="33" customFormat="1" ht="10.5">
      <c r="C1929" s="187"/>
    </row>
    <row r="1930" s="33" customFormat="1" ht="10.5">
      <c r="C1930" s="187"/>
    </row>
    <row r="1931" s="33" customFormat="1" ht="10.5">
      <c r="C1931" s="187"/>
    </row>
    <row r="1932" s="33" customFormat="1" ht="10.5">
      <c r="C1932" s="187"/>
    </row>
    <row r="1933" s="33" customFormat="1" ht="10.5">
      <c r="C1933" s="187"/>
    </row>
    <row r="1934" s="33" customFormat="1" ht="10.5">
      <c r="C1934" s="187"/>
    </row>
    <row r="1935" s="33" customFormat="1" ht="10.5">
      <c r="C1935" s="187"/>
    </row>
    <row r="1936" s="33" customFormat="1" ht="10.5">
      <c r="C1936" s="187"/>
    </row>
    <row r="1937" s="33" customFormat="1" ht="10.5">
      <c r="C1937" s="187"/>
    </row>
    <row r="1938" s="33" customFormat="1" ht="10.5">
      <c r="C1938" s="187"/>
    </row>
    <row r="1939" s="33" customFormat="1" ht="10.5">
      <c r="C1939" s="187"/>
    </row>
    <row r="1940" s="33" customFormat="1" ht="10.5">
      <c r="C1940" s="187"/>
    </row>
    <row r="1941" s="33" customFormat="1" ht="10.5">
      <c r="C1941" s="187"/>
    </row>
    <row r="1942" s="33" customFormat="1" ht="10.5">
      <c r="C1942" s="187"/>
    </row>
    <row r="1943" s="33" customFormat="1" ht="10.5">
      <c r="C1943" s="187"/>
    </row>
    <row r="1944" s="33" customFormat="1" ht="10.5">
      <c r="C1944" s="187"/>
    </row>
    <row r="1945" s="33" customFormat="1" ht="10.5">
      <c r="C1945" s="187"/>
    </row>
    <row r="1946" s="33" customFormat="1" ht="10.5">
      <c r="C1946" s="187"/>
    </row>
    <row r="1947" s="33" customFormat="1" ht="10.5">
      <c r="C1947" s="187"/>
    </row>
    <row r="1948" s="33" customFormat="1" ht="10.5">
      <c r="C1948" s="187"/>
    </row>
    <row r="1949" s="33" customFormat="1" ht="10.5">
      <c r="C1949" s="187"/>
    </row>
    <row r="1950" s="33" customFormat="1" ht="10.5">
      <c r="C1950" s="187"/>
    </row>
    <row r="1951" s="33" customFormat="1" ht="10.5">
      <c r="C1951" s="187"/>
    </row>
    <row r="1952" s="33" customFormat="1" ht="10.5">
      <c r="C1952" s="187"/>
    </row>
    <row r="1953" s="33" customFormat="1" ht="10.5">
      <c r="C1953" s="187"/>
    </row>
    <row r="1954" s="33" customFormat="1" ht="10.5">
      <c r="C1954" s="187"/>
    </row>
    <row r="1955" s="33" customFormat="1" ht="10.5">
      <c r="C1955" s="187"/>
    </row>
    <row r="1956" s="33" customFormat="1" ht="10.5">
      <c r="C1956" s="187"/>
    </row>
    <row r="1957" s="33" customFormat="1" ht="10.5">
      <c r="C1957" s="187"/>
    </row>
    <row r="1958" s="33" customFormat="1" ht="10.5">
      <c r="C1958" s="187"/>
    </row>
    <row r="1959" s="33" customFormat="1" ht="10.5">
      <c r="C1959" s="187"/>
    </row>
    <row r="1960" s="33" customFormat="1" ht="10.5">
      <c r="C1960" s="187"/>
    </row>
    <row r="1961" s="33" customFormat="1" ht="10.5">
      <c r="C1961" s="187"/>
    </row>
    <row r="1962" s="33" customFormat="1" ht="10.5">
      <c r="C1962" s="187"/>
    </row>
    <row r="1963" s="33" customFormat="1" ht="10.5">
      <c r="C1963" s="187"/>
    </row>
    <row r="1964" s="33" customFormat="1" ht="10.5">
      <c r="C1964" s="187"/>
    </row>
    <row r="1965" s="33" customFormat="1" ht="10.5">
      <c r="C1965" s="187"/>
    </row>
    <row r="1966" s="33" customFormat="1" ht="10.5">
      <c r="C1966" s="187"/>
    </row>
    <row r="1967" s="33" customFormat="1" ht="10.5">
      <c r="C1967" s="187"/>
    </row>
    <row r="1968" s="33" customFormat="1" ht="10.5">
      <c r="C1968" s="187"/>
    </row>
    <row r="1969" s="33" customFormat="1" ht="10.5">
      <c r="C1969" s="187"/>
    </row>
    <row r="1970" s="33" customFormat="1" ht="10.5">
      <c r="C1970" s="187"/>
    </row>
    <row r="1971" s="33" customFormat="1" ht="10.5">
      <c r="C1971" s="187"/>
    </row>
    <row r="1972" s="33" customFormat="1" ht="10.5">
      <c r="C1972" s="187"/>
    </row>
    <row r="1973" s="33" customFormat="1" ht="10.5">
      <c r="C1973" s="187"/>
    </row>
    <row r="1974" s="33" customFormat="1" ht="10.5">
      <c r="C1974" s="187"/>
    </row>
    <row r="1975" s="33" customFormat="1" ht="10.5">
      <c r="C1975" s="187"/>
    </row>
    <row r="1976" s="33" customFormat="1" ht="10.5">
      <c r="C1976" s="187"/>
    </row>
    <row r="1977" s="33" customFormat="1" ht="10.5">
      <c r="C1977" s="187"/>
    </row>
    <row r="1978" s="33" customFormat="1" ht="10.5">
      <c r="C1978" s="187"/>
    </row>
    <row r="1979" s="33" customFormat="1" ht="10.5">
      <c r="C1979" s="187"/>
    </row>
    <row r="1980" s="33" customFormat="1" ht="10.5">
      <c r="C1980" s="187"/>
    </row>
    <row r="1981" s="33" customFormat="1" ht="10.5">
      <c r="C1981" s="187"/>
    </row>
    <row r="1982" s="33" customFormat="1" ht="10.5">
      <c r="C1982" s="187"/>
    </row>
    <row r="1983" s="33" customFormat="1" ht="10.5">
      <c r="C1983" s="187"/>
    </row>
    <row r="1984" s="33" customFormat="1" ht="10.5">
      <c r="C1984" s="187"/>
    </row>
    <row r="1985" s="33" customFormat="1" ht="10.5">
      <c r="C1985" s="187"/>
    </row>
    <row r="1986" s="33" customFormat="1" ht="10.5">
      <c r="C1986" s="187"/>
    </row>
    <row r="1987" s="33" customFormat="1" ht="10.5">
      <c r="C1987" s="187"/>
    </row>
    <row r="1988" s="33" customFormat="1" ht="10.5">
      <c r="C1988" s="187"/>
    </row>
    <row r="1989" s="33" customFormat="1" ht="10.5">
      <c r="C1989" s="187"/>
    </row>
    <row r="1990" s="33" customFormat="1" ht="10.5">
      <c r="C1990" s="187"/>
    </row>
    <row r="1991" s="33" customFormat="1" ht="10.5">
      <c r="C1991" s="187"/>
    </row>
    <row r="1992" s="33" customFormat="1" ht="10.5">
      <c r="C1992" s="187"/>
    </row>
    <row r="1993" s="33" customFormat="1" ht="10.5">
      <c r="C1993" s="187"/>
    </row>
    <row r="1994" s="33" customFormat="1" ht="10.5">
      <c r="C1994" s="187"/>
    </row>
    <row r="1995" s="33" customFormat="1" ht="10.5">
      <c r="C1995" s="187"/>
    </row>
    <row r="1996" s="33" customFormat="1" ht="10.5">
      <c r="C1996" s="187"/>
    </row>
    <row r="1997" s="33" customFormat="1" ht="10.5">
      <c r="C1997" s="187"/>
    </row>
    <row r="1998" s="33" customFormat="1" ht="10.5">
      <c r="C1998" s="187"/>
    </row>
    <row r="1999" s="33" customFormat="1" ht="10.5">
      <c r="C1999" s="187"/>
    </row>
    <row r="2000" s="33" customFormat="1" ht="10.5">
      <c r="C2000" s="187"/>
    </row>
    <row r="2001" s="33" customFormat="1" ht="10.5">
      <c r="C2001" s="187"/>
    </row>
    <row r="2002" s="33" customFormat="1" ht="10.5">
      <c r="C2002" s="187"/>
    </row>
    <row r="2003" s="33" customFormat="1" ht="10.5">
      <c r="C2003" s="187"/>
    </row>
    <row r="2004" s="33" customFormat="1" ht="10.5">
      <c r="C2004" s="187"/>
    </row>
    <row r="2005" s="33" customFormat="1" ht="10.5">
      <c r="C2005" s="187"/>
    </row>
    <row r="2006" s="33" customFormat="1" ht="10.5">
      <c r="C2006" s="187"/>
    </row>
    <row r="2007" s="33" customFormat="1" ht="10.5">
      <c r="C2007" s="187"/>
    </row>
    <row r="2008" s="33" customFormat="1" ht="10.5">
      <c r="C2008" s="187"/>
    </row>
    <row r="2009" s="33" customFormat="1" ht="10.5">
      <c r="C2009" s="187"/>
    </row>
    <row r="2010" s="33" customFormat="1" ht="10.5">
      <c r="C2010" s="187"/>
    </row>
    <row r="2011" s="33" customFormat="1" ht="10.5">
      <c r="C2011" s="187"/>
    </row>
    <row r="2012" s="33" customFormat="1" ht="10.5">
      <c r="C2012" s="187"/>
    </row>
    <row r="2013" s="33" customFormat="1" ht="10.5">
      <c r="C2013" s="187"/>
    </row>
    <row r="2014" s="33" customFormat="1" ht="10.5">
      <c r="C2014" s="187"/>
    </row>
    <row r="2015" s="33" customFormat="1" ht="10.5">
      <c r="C2015" s="187"/>
    </row>
    <row r="2016" s="33" customFormat="1" ht="10.5">
      <c r="C2016" s="187"/>
    </row>
    <row r="2017" s="33" customFormat="1" ht="10.5">
      <c r="C2017" s="187"/>
    </row>
    <row r="2018" s="33" customFormat="1" ht="10.5">
      <c r="C2018" s="187"/>
    </row>
    <row r="2019" s="33" customFormat="1" ht="10.5">
      <c r="C2019" s="187"/>
    </row>
    <row r="2020" s="33" customFormat="1" ht="10.5">
      <c r="C2020" s="187"/>
    </row>
    <row r="2021" s="33" customFormat="1" ht="10.5">
      <c r="C2021" s="187"/>
    </row>
    <row r="2022" s="33" customFormat="1" ht="10.5">
      <c r="C2022" s="187"/>
    </row>
    <row r="2023" s="33" customFormat="1" ht="10.5">
      <c r="C2023" s="187"/>
    </row>
    <row r="2024" s="33" customFormat="1" ht="10.5">
      <c r="C2024" s="187"/>
    </row>
    <row r="2025" s="33" customFormat="1" ht="10.5">
      <c r="C2025" s="187"/>
    </row>
    <row r="2026" s="33" customFormat="1" ht="10.5">
      <c r="C2026" s="187"/>
    </row>
    <row r="2027" s="33" customFormat="1" ht="10.5">
      <c r="C2027" s="187"/>
    </row>
    <row r="2028" s="33" customFormat="1" ht="10.5">
      <c r="C2028" s="187"/>
    </row>
    <row r="2029" s="33" customFormat="1" ht="10.5">
      <c r="C2029" s="187"/>
    </row>
    <row r="2030" s="33" customFormat="1" ht="10.5">
      <c r="C2030" s="187"/>
    </row>
    <row r="2031" s="33" customFormat="1" ht="10.5">
      <c r="C2031" s="187"/>
    </row>
    <row r="2032" s="33" customFormat="1" ht="10.5">
      <c r="C2032" s="187"/>
    </row>
    <row r="2033" s="33" customFormat="1" ht="10.5">
      <c r="C2033" s="187"/>
    </row>
    <row r="2034" s="33" customFormat="1" ht="10.5">
      <c r="C2034" s="187"/>
    </row>
    <row r="2035" s="33" customFormat="1" ht="10.5">
      <c r="C2035" s="187"/>
    </row>
    <row r="2036" s="33" customFormat="1" ht="10.5">
      <c r="C2036" s="187"/>
    </row>
    <row r="2037" s="33" customFormat="1" ht="10.5">
      <c r="C2037" s="187"/>
    </row>
    <row r="2038" s="33" customFormat="1" ht="10.5">
      <c r="C2038" s="187"/>
    </row>
    <row r="2039" s="33" customFormat="1" ht="10.5">
      <c r="C2039" s="187"/>
    </row>
    <row r="2040" s="33" customFormat="1" ht="10.5">
      <c r="C2040" s="187"/>
    </row>
    <row r="2041" s="33" customFormat="1" ht="10.5">
      <c r="C2041" s="187"/>
    </row>
    <row r="2042" s="33" customFormat="1" ht="10.5">
      <c r="C2042" s="187"/>
    </row>
    <row r="2043" s="33" customFormat="1" ht="10.5">
      <c r="C2043" s="187"/>
    </row>
    <row r="2044" s="33" customFormat="1" ht="10.5">
      <c r="C2044" s="187"/>
    </row>
    <row r="2045" s="33" customFormat="1" ht="10.5">
      <c r="C2045" s="187"/>
    </row>
    <row r="2046" s="33" customFormat="1" ht="10.5">
      <c r="C2046" s="187"/>
    </row>
    <row r="2047" s="33" customFormat="1" ht="10.5">
      <c r="C2047" s="187"/>
    </row>
    <row r="2048" s="33" customFormat="1" ht="10.5">
      <c r="C2048" s="187"/>
    </row>
    <row r="2049" s="33" customFormat="1" ht="10.5">
      <c r="C2049" s="187"/>
    </row>
    <row r="2050" s="33" customFormat="1" ht="10.5">
      <c r="C2050" s="187"/>
    </row>
    <row r="2051" s="33" customFormat="1" ht="10.5">
      <c r="C2051" s="187"/>
    </row>
    <row r="2052" s="33" customFormat="1" ht="10.5">
      <c r="C2052" s="187"/>
    </row>
    <row r="2053" s="33" customFormat="1" ht="10.5">
      <c r="C2053" s="187"/>
    </row>
    <row r="2054" s="33" customFormat="1" ht="10.5">
      <c r="C2054" s="187"/>
    </row>
    <row r="2055" s="33" customFormat="1" ht="10.5">
      <c r="C2055" s="187"/>
    </row>
    <row r="2056" s="33" customFormat="1" ht="10.5">
      <c r="C2056" s="187"/>
    </row>
    <row r="2057" s="33" customFormat="1" ht="10.5">
      <c r="C2057" s="187"/>
    </row>
    <row r="2058" s="33" customFormat="1" ht="10.5">
      <c r="C2058" s="187"/>
    </row>
    <row r="2059" s="33" customFormat="1" ht="10.5">
      <c r="C2059" s="187"/>
    </row>
    <row r="2060" s="33" customFormat="1" ht="10.5">
      <c r="C2060" s="187"/>
    </row>
    <row r="2061" s="33" customFormat="1" ht="10.5">
      <c r="C2061" s="187"/>
    </row>
    <row r="2062" s="33" customFormat="1" ht="10.5">
      <c r="C2062" s="187"/>
    </row>
    <row r="2063" s="33" customFormat="1" ht="10.5">
      <c r="C2063" s="187"/>
    </row>
    <row r="2064" s="33" customFormat="1" ht="10.5">
      <c r="C2064" s="187"/>
    </row>
    <row r="2065" s="33" customFormat="1" ht="10.5">
      <c r="C2065" s="187"/>
    </row>
    <row r="2066" s="33" customFormat="1" ht="10.5">
      <c r="C2066" s="187"/>
    </row>
    <row r="2067" s="33" customFormat="1" ht="10.5">
      <c r="C2067" s="187"/>
    </row>
    <row r="2068" s="33" customFormat="1" ht="10.5">
      <c r="C2068" s="187"/>
    </row>
    <row r="2069" s="33" customFormat="1" ht="10.5">
      <c r="C2069" s="187"/>
    </row>
    <row r="2070" s="33" customFormat="1" ht="10.5">
      <c r="C2070" s="187"/>
    </row>
    <row r="2071" s="33" customFormat="1" ht="10.5">
      <c r="C2071" s="187"/>
    </row>
    <row r="2072" s="33" customFormat="1" ht="10.5">
      <c r="C2072" s="187"/>
    </row>
    <row r="2073" s="33" customFormat="1" ht="10.5">
      <c r="C2073" s="187"/>
    </row>
    <row r="2074" s="33" customFormat="1" ht="10.5">
      <c r="C2074" s="187"/>
    </row>
    <row r="2075" s="33" customFormat="1" ht="10.5">
      <c r="C2075" s="187"/>
    </row>
    <row r="2076" s="33" customFormat="1" ht="10.5">
      <c r="C2076" s="187"/>
    </row>
    <row r="2077" s="33" customFormat="1" ht="10.5">
      <c r="C2077" s="187"/>
    </row>
    <row r="2078" s="33" customFormat="1" ht="10.5">
      <c r="C2078" s="187"/>
    </row>
    <row r="2079" s="33" customFormat="1" ht="10.5">
      <c r="C2079" s="187"/>
    </row>
    <row r="2080" s="33" customFormat="1" ht="10.5">
      <c r="C2080" s="187"/>
    </row>
    <row r="2081" s="33" customFormat="1" ht="10.5">
      <c r="C2081" s="187"/>
    </row>
    <row r="2082" s="33" customFormat="1" ht="10.5">
      <c r="C2082" s="187"/>
    </row>
    <row r="2083" s="33" customFormat="1" ht="10.5">
      <c r="C2083" s="187"/>
    </row>
    <row r="2084" s="33" customFormat="1" ht="10.5">
      <c r="C2084" s="187"/>
    </row>
    <row r="2085" s="33" customFormat="1" ht="10.5">
      <c r="C2085" s="187"/>
    </row>
    <row r="2086" s="33" customFormat="1" ht="10.5">
      <c r="C2086" s="187"/>
    </row>
    <row r="2087" s="33" customFormat="1" ht="10.5">
      <c r="C2087" s="187"/>
    </row>
    <row r="2088" s="33" customFormat="1" ht="10.5">
      <c r="C2088" s="187"/>
    </row>
    <row r="2089" s="33" customFormat="1" ht="10.5">
      <c r="C2089" s="187"/>
    </row>
    <row r="2090" s="33" customFormat="1" ht="10.5">
      <c r="C2090" s="187"/>
    </row>
    <row r="2091" s="33" customFormat="1" ht="10.5">
      <c r="C2091" s="187"/>
    </row>
    <row r="2092" s="33" customFormat="1" ht="10.5">
      <c r="C2092" s="187"/>
    </row>
    <row r="2093" s="33" customFormat="1" ht="10.5">
      <c r="C2093" s="187"/>
    </row>
    <row r="2094" s="33" customFormat="1" ht="10.5">
      <c r="C2094" s="187"/>
    </row>
    <row r="2095" s="33" customFormat="1" ht="10.5">
      <c r="C2095" s="187"/>
    </row>
    <row r="2096" s="33" customFormat="1" ht="10.5">
      <c r="C2096" s="187"/>
    </row>
    <row r="2097" s="33" customFormat="1" ht="10.5">
      <c r="C2097" s="187"/>
    </row>
    <row r="2098" s="33" customFormat="1" ht="10.5">
      <c r="C2098" s="187"/>
    </row>
    <row r="2099" s="33" customFormat="1" ht="10.5">
      <c r="C2099" s="187"/>
    </row>
    <row r="2100" s="33" customFormat="1" ht="10.5">
      <c r="C2100" s="187"/>
    </row>
    <row r="2101" s="33" customFormat="1" ht="10.5">
      <c r="C2101" s="187"/>
    </row>
    <row r="2102" s="33" customFormat="1" ht="10.5">
      <c r="C2102" s="187"/>
    </row>
    <row r="2103" s="33" customFormat="1" ht="10.5">
      <c r="C2103" s="187"/>
    </row>
    <row r="2104" s="33" customFormat="1" ht="10.5">
      <c r="C2104" s="187"/>
    </row>
    <row r="2105" s="33" customFormat="1" ht="10.5">
      <c r="C2105" s="187"/>
    </row>
    <row r="2106" s="33" customFormat="1" ht="10.5">
      <c r="C2106" s="187"/>
    </row>
    <row r="2107" s="33" customFormat="1" ht="10.5">
      <c r="C2107" s="187"/>
    </row>
    <row r="2108" s="33" customFormat="1" ht="10.5">
      <c r="C2108" s="187"/>
    </row>
    <row r="2109" s="33" customFormat="1" ht="10.5">
      <c r="C2109" s="187"/>
    </row>
    <row r="2110" s="33" customFormat="1" ht="10.5">
      <c r="C2110" s="187"/>
    </row>
    <row r="2111" s="33" customFormat="1" ht="10.5">
      <c r="C2111" s="187"/>
    </row>
    <row r="2112" s="33" customFormat="1" ht="10.5">
      <c r="C2112" s="187"/>
    </row>
    <row r="2113" s="33" customFormat="1" ht="10.5">
      <c r="C2113" s="187"/>
    </row>
    <row r="2114" s="33" customFormat="1" ht="10.5">
      <c r="C2114" s="187"/>
    </row>
    <row r="2115" s="33" customFormat="1" ht="10.5">
      <c r="C2115" s="187"/>
    </row>
    <row r="2116" s="33" customFormat="1" ht="10.5">
      <c r="C2116" s="187"/>
    </row>
    <row r="2117" s="33" customFormat="1" ht="10.5">
      <c r="C2117" s="187"/>
    </row>
    <row r="2118" s="33" customFormat="1" ht="10.5">
      <c r="C2118" s="187"/>
    </row>
    <row r="2119" s="33" customFormat="1" ht="10.5">
      <c r="C2119" s="187"/>
    </row>
    <row r="2120" s="33" customFormat="1" ht="10.5">
      <c r="C2120" s="187"/>
    </row>
    <row r="2121" s="33" customFormat="1" ht="10.5">
      <c r="C2121" s="187"/>
    </row>
    <row r="2122" s="33" customFormat="1" ht="10.5">
      <c r="C2122" s="187"/>
    </row>
    <row r="2123" s="33" customFormat="1" ht="10.5">
      <c r="C2123" s="187"/>
    </row>
    <row r="2124" s="33" customFormat="1" ht="10.5">
      <c r="C2124" s="187"/>
    </row>
    <row r="2125" s="33" customFormat="1" ht="10.5">
      <c r="C2125" s="187"/>
    </row>
    <row r="2126" s="33" customFormat="1" ht="10.5">
      <c r="C2126" s="187"/>
    </row>
    <row r="2127" s="33" customFormat="1" ht="10.5">
      <c r="C2127" s="187"/>
    </row>
    <row r="2128" s="33" customFormat="1" ht="10.5">
      <c r="C2128" s="187"/>
    </row>
    <row r="2129" s="33" customFormat="1" ht="10.5">
      <c r="C2129" s="187"/>
    </row>
    <row r="2130" s="33" customFormat="1" ht="10.5">
      <c r="C2130" s="187"/>
    </row>
    <row r="2131" s="33" customFormat="1" ht="10.5">
      <c r="C2131" s="187"/>
    </row>
    <row r="2132" s="33" customFormat="1" ht="10.5">
      <c r="C2132" s="187"/>
    </row>
    <row r="2133" s="33" customFormat="1" ht="10.5">
      <c r="C2133" s="187"/>
    </row>
    <row r="2134" s="33" customFormat="1" ht="10.5">
      <c r="C2134" s="187"/>
    </row>
    <row r="2135" s="33" customFormat="1" ht="10.5">
      <c r="C2135" s="187"/>
    </row>
    <row r="2136" s="33" customFormat="1" ht="10.5">
      <c r="C2136" s="187"/>
    </row>
    <row r="2137" s="33" customFormat="1" ht="10.5">
      <c r="C2137" s="187"/>
    </row>
    <row r="2138" s="33" customFormat="1" ht="10.5">
      <c r="C2138" s="187"/>
    </row>
    <row r="2139" s="33" customFormat="1" ht="10.5">
      <c r="C2139" s="187"/>
    </row>
    <row r="2140" s="33" customFormat="1" ht="10.5">
      <c r="C2140" s="187"/>
    </row>
    <row r="2141" s="33" customFormat="1" ht="10.5">
      <c r="C2141" s="187"/>
    </row>
    <row r="2142" s="33" customFormat="1" ht="10.5">
      <c r="C2142" s="187"/>
    </row>
    <row r="2143" s="33" customFormat="1" ht="10.5">
      <c r="C2143" s="187"/>
    </row>
    <row r="2144" s="33" customFormat="1" ht="10.5">
      <c r="C2144" s="187"/>
    </row>
    <row r="2145" s="33" customFormat="1" ht="10.5">
      <c r="C2145" s="187"/>
    </row>
    <row r="2146" s="33" customFormat="1" ht="10.5">
      <c r="C2146" s="187"/>
    </row>
    <row r="2147" s="33" customFormat="1" ht="10.5">
      <c r="C2147" s="187"/>
    </row>
    <row r="2148" s="33" customFormat="1" ht="10.5">
      <c r="C2148" s="187"/>
    </row>
    <row r="2149" s="33" customFormat="1" ht="10.5">
      <c r="C2149" s="187"/>
    </row>
    <row r="2150" s="33" customFormat="1" ht="10.5">
      <c r="C2150" s="187"/>
    </row>
    <row r="2151" s="33" customFormat="1" ht="10.5">
      <c r="C2151" s="187"/>
    </row>
    <row r="2152" s="33" customFormat="1" ht="10.5">
      <c r="C2152" s="187"/>
    </row>
    <row r="2153" s="33" customFormat="1" ht="10.5">
      <c r="C2153" s="187"/>
    </row>
    <row r="2154" s="33" customFormat="1" ht="10.5">
      <c r="C2154" s="187"/>
    </row>
    <row r="2155" s="33" customFormat="1" ht="10.5">
      <c r="C2155" s="187"/>
    </row>
    <row r="2156" s="33" customFormat="1" ht="10.5">
      <c r="C2156" s="187"/>
    </row>
    <row r="2157" s="33" customFormat="1" ht="10.5">
      <c r="C2157" s="187"/>
    </row>
    <row r="2158" s="33" customFormat="1" ht="10.5">
      <c r="C2158" s="187"/>
    </row>
    <row r="2159" s="33" customFormat="1" ht="10.5">
      <c r="C2159" s="187"/>
    </row>
    <row r="2160" s="33" customFormat="1" ht="10.5">
      <c r="C2160" s="187"/>
    </row>
    <row r="2161" s="33" customFormat="1" ht="10.5">
      <c r="C2161" s="187"/>
    </row>
    <row r="2162" s="33" customFormat="1" ht="10.5">
      <c r="C2162" s="187"/>
    </row>
    <row r="2163" s="33" customFormat="1" ht="10.5">
      <c r="C2163" s="187"/>
    </row>
    <row r="2164" s="33" customFormat="1" ht="10.5">
      <c r="C2164" s="187"/>
    </row>
    <row r="2165" s="33" customFormat="1" ht="10.5">
      <c r="C2165" s="187"/>
    </row>
    <row r="2166" s="33" customFormat="1" ht="10.5">
      <c r="C2166" s="187"/>
    </row>
    <row r="2167" s="33" customFormat="1" ht="10.5">
      <c r="C2167" s="187"/>
    </row>
    <row r="2168" s="33" customFormat="1" ht="10.5">
      <c r="C2168" s="187"/>
    </row>
    <row r="2169" s="33" customFormat="1" ht="10.5">
      <c r="C2169" s="187"/>
    </row>
    <row r="2170" s="33" customFormat="1" ht="10.5">
      <c r="C2170" s="187"/>
    </row>
    <row r="2171" s="33" customFormat="1" ht="10.5">
      <c r="C2171" s="187"/>
    </row>
    <row r="2172" s="33" customFormat="1" ht="10.5">
      <c r="C2172" s="187"/>
    </row>
    <row r="2173" s="33" customFormat="1" ht="10.5">
      <c r="C2173" s="187"/>
    </row>
    <row r="2174" s="33" customFormat="1" ht="10.5">
      <c r="C2174" s="187"/>
    </row>
    <row r="2175" s="33" customFormat="1" ht="10.5">
      <c r="C2175" s="187"/>
    </row>
    <row r="2176" s="33" customFormat="1" ht="10.5">
      <c r="C2176" s="187"/>
    </row>
    <row r="2177" s="33" customFormat="1" ht="10.5">
      <c r="C2177" s="187"/>
    </row>
    <row r="2178" s="33" customFormat="1" ht="10.5">
      <c r="C2178" s="187"/>
    </row>
    <row r="2179" s="33" customFormat="1" ht="10.5">
      <c r="C2179" s="187"/>
    </row>
    <row r="2180" s="33" customFormat="1" ht="10.5">
      <c r="C2180" s="187"/>
    </row>
    <row r="2181" s="33" customFormat="1" ht="10.5">
      <c r="C2181" s="187"/>
    </row>
    <row r="2182" s="33" customFormat="1" ht="10.5">
      <c r="C2182" s="187"/>
    </row>
    <row r="2183" s="33" customFormat="1" ht="10.5">
      <c r="C2183" s="187"/>
    </row>
    <row r="2184" s="33" customFormat="1" ht="10.5">
      <c r="C2184" s="187"/>
    </row>
    <row r="2185" s="33" customFormat="1" ht="10.5">
      <c r="C2185" s="187"/>
    </row>
    <row r="2186" s="33" customFormat="1" ht="10.5">
      <c r="C2186" s="187"/>
    </row>
    <row r="2187" s="33" customFormat="1" ht="10.5">
      <c r="C2187" s="187"/>
    </row>
    <row r="2188" s="33" customFormat="1" ht="10.5">
      <c r="C2188" s="187"/>
    </row>
    <row r="2189" s="33" customFormat="1" ht="10.5">
      <c r="C2189" s="187"/>
    </row>
    <row r="2190" s="33" customFormat="1" ht="10.5">
      <c r="C2190" s="187"/>
    </row>
    <row r="2191" s="33" customFormat="1" ht="10.5">
      <c r="C2191" s="187"/>
    </row>
    <row r="2192" s="33" customFormat="1" ht="10.5">
      <c r="C2192" s="187"/>
    </row>
    <row r="2193" s="33" customFormat="1" ht="10.5">
      <c r="C2193" s="187"/>
    </row>
    <row r="2194" s="33" customFormat="1" ht="10.5">
      <c r="C2194" s="187"/>
    </row>
    <row r="2195" s="33" customFormat="1" ht="10.5">
      <c r="C2195" s="187"/>
    </row>
    <row r="2196" s="33" customFormat="1" ht="10.5">
      <c r="C2196" s="187"/>
    </row>
    <row r="2197" s="33" customFormat="1" ht="10.5">
      <c r="C2197" s="187"/>
    </row>
    <row r="2198" s="33" customFormat="1" ht="10.5">
      <c r="C2198" s="187"/>
    </row>
    <row r="2199" s="33" customFormat="1" ht="10.5">
      <c r="C2199" s="187"/>
    </row>
    <row r="2200" s="33" customFormat="1" ht="10.5">
      <c r="C2200" s="187"/>
    </row>
    <row r="2201" s="33" customFormat="1" ht="10.5">
      <c r="C2201" s="187"/>
    </row>
    <row r="2202" s="33" customFormat="1" ht="10.5">
      <c r="C2202" s="187"/>
    </row>
    <row r="2203" s="33" customFormat="1" ht="10.5">
      <c r="C2203" s="187"/>
    </row>
    <row r="2204" s="33" customFormat="1" ht="10.5">
      <c r="C2204" s="187"/>
    </row>
    <row r="2205" s="33" customFormat="1" ht="10.5">
      <c r="C2205" s="187"/>
    </row>
    <row r="2206" s="33" customFormat="1" ht="10.5">
      <c r="C2206" s="187"/>
    </row>
    <row r="2207" s="33" customFormat="1" ht="10.5">
      <c r="C2207" s="187"/>
    </row>
    <row r="2208" s="33" customFormat="1" ht="10.5">
      <c r="C2208" s="187"/>
    </row>
    <row r="2209" s="33" customFormat="1" ht="10.5">
      <c r="C2209" s="187"/>
    </row>
    <row r="2210" s="33" customFormat="1" ht="10.5">
      <c r="C2210" s="187"/>
    </row>
    <row r="2211" s="33" customFormat="1" ht="10.5">
      <c r="C2211" s="187"/>
    </row>
    <row r="2212" s="33" customFormat="1" ht="10.5">
      <c r="C2212" s="187"/>
    </row>
    <row r="2213" s="33" customFormat="1" ht="10.5">
      <c r="C2213" s="187"/>
    </row>
    <row r="2214" s="33" customFormat="1" ht="10.5">
      <c r="C2214" s="187"/>
    </row>
    <row r="2215" s="33" customFormat="1" ht="10.5">
      <c r="C2215" s="187"/>
    </row>
    <row r="2216" s="33" customFormat="1" ht="10.5">
      <c r="C2216" s="187"/>
    </row>
    <row r="2217" s="33" customFormat="1" ht="10.5">
      <c r="C2217" s="187"/>
    </row>
    <row r="2218" s="33" customFormat="1" ht="10.5">
      <c r="C2218" s="187"/>
    </row>
    <row r="2219" s="33" customFormat="1" ht="10.5">
      <c r="C2219" s="187"/>
    </row>
    <row r="2220" s="33" customFormat="1" ht="10.5">
      <c r="C2220" s="187"/>
    </row>
    <row r="2221" s="33" customFormat="1" ht="10.5">
      <c r="C2221" s="187"/>
    </row>
    <row r="2222" s="33" customFormat="1" ht="10.5">
      <c r="C2222" s="187"/>
    </row>
    <row r="2223" s="33" customFormat="1" ht="10.5">
      <c r="C2223" s="187"/>
    </row>
    <row r="2224" s="33" customFormat="1" ht="10.5">
      <c r="C2224" s="187"/>
    </row>
    <row r="2225" s="33" customFormat="1" ht="10.5">
      <c r="C2225" s="187"/>
    </row>
    <row r="2226" s="33" customFormat="1" ht="10.5">
      <c r="C2226" s="187"/>
    </row>
    <row r="2227" s="33" customFormat="1" ht="10.5">
      <c r="C2227" s="187"/>
    </row>
    <row r="2228" s="33" customFormat="1" ht="10.5">
      <c r="C2228" s="187"/>
    </row>
    <row r="2229" s="33" customFormat="1" ht="10.5">
      <c r="C2229" s="187"/>
    </row>
    <row r="2230" s="33" customFormat="1" ht="10.5">
      <c r="C2230" s="187"/>
    </row>
    <row r="2231" s="33" customFormat="1" ht="10.5">
      <c r="C2231" s="187"/>
    </row>
    <row r="2232" s="33" customFormat="1" ht="10.5">
      <c r="C2232" s="187"/>
    </row>
    <row r="2233" s="33" customFormat="1" ht="10.5">
      <c r="C2233" s="187"/>
    </row>
    <row r="2234" s="33" customFormat="1" ht="10.5">
      <c r="C2234" s="187"/>
    </row>
    <row r="2235" s="33" customFormat="1" ht="10.5">
      <c r="C2235" s="187"/>
    </row>
    <row r="2236" s="33" customFormat="1" ht="10.5">
      <c r="C2236" s="187"/>
    </row>
    <row r="2237" s="33" customFormat="1" ht="10.5">
      <c r="C2237" s="187"/>
    </row>
    <row r="2238" s="33" customFormat="1" ht="10.5">
      <c r="C2238" s="187"/>
    </row>
    <row r="2239" s="33" customFormat="1" ht="10.5">
      <c r="C2239" s="187"/>
    </row>
    <row r="2240" s="33" customFormat="1" ht="10.5">
      <c r="C2240" s="187"/>
    </row>
    <row r="2241" s="33" customFormat="1" ht="10.5">
      <c r="C2241" s="187"/>
    </row>
    <row r="2242" s="33" customFormat="1" ht="10.5">
      <c r="C2242" s="187"/>
    </row>
    <row r="2243" s="33" customFormat="1" ht="10.5">
      <c r="C2243" s="187"/>
    </row>
    <row r="2244" s="33" customFormat="1" ht="10.5">
      <c r="C2244" s="187"/>
    </row>
    <row r="2245" s="33" customFormat="1" ht="10.5">
      <c r="C2245" s="187"/>
    </row>
    <row r="2246" s="33" customFormat="1" ht="10.5">
      <c r="C2246" s="187"/>
    </row>
    <row r="2247" s="33" customFormat="1" ht="10.5">
      <c r="C2247" s="187"/>
    </row>
    <row r="2248" s="33" customFormat="1" ht="10.5">
      <c r="C2248" s="187"/>
    </row>
    <row r="2249" s="33" customFormat="1" ht="10.5">
      <c r="C2249" s="187"/>
    </row>
    <row r="2250" s="33" customFormat="1" ht="10.5">
      <c r="C2250" s="187"/>
    </row>
    <row r="2251" s="33" customFormat="1" ht="10.5">
      <c r="C2251" s="187"/>
    </row>
    <row r="2252" s="33" customFormat="1" ht="10.5">
      <c r="C2252" s="187"/>
    </row>
    <row r="2253" s="33" customFormat="1" ht="10.5">
      <c r="C2253" s="187"/>
    </row>
    <row r="2254" s="33" customFormat="1" ht="10.5">
      <c r="C2254" s="187"/>
    </row>
    <row r="2255" s="33" customFormat="1" ht="10.5">
      <c r="C2255" s="187"/>
    </row>
    <row r="2256" s="33" customFormat="1" ht="10.5">
      <c r="C2256" s="187"/>
    </row>
    <row r="2257" s="33" customFormat="1" ht="10.5">
      <c r="C2257" s="187"/>
    </row>
    <row r="2258" s="33" customFormat="1" ht="10.5">
      <c r="C2258" s="187"/>
    </row>
    <row r="2259" s="33" customFormat="1" ht="10.5">
      <c r="C2259" s="187"/>
    </row>
    <row r="2260" s="33" customFormat="1" ht="10.5">
      <c r="C2260" s="187"/>
    </row>
    <row r="2261" s="33" customFormat="1" ht="10.5">
      <c r="C2261" s="187"/>
    </row>
    <row r="2262" s="33" customFormat="1" ht="10.5">
      <c r="C2262" s="187"/>
    </row>
    <row r="2263" s="33" customFormat="1" ht="10.5">
      <c r="C2263" s="187"/>
    </row>
    <row r="2264" s="33" customFormat="1" ht="10.5">
      <c r="C2264" s="187"/>
    </row>
    <row r="2265" s="33" customFormat="1" ht="10.5">
      <c r="C2265" s="187"/>
    </row>
    <row r="2266" s="33" customFormat="1" ht="10.5">
      <c r="C2266" s="187"/>
    </row>
    <row r="2267" s="33" customFormat="1" ht="10.5">
      <c r="C2267" s="187"/>
    </row>
    <row r="2268" s="33" customFormat="1" ht="10.5">
      <c r="C2268" s="187"/>
    </row>
    <row r="2269" s="33" customFormat="1" ht="10.5">
      <c r="C2269" s="187"/>
    </row>
    <row r="2270" s="33" customFormat="1" ht="10.5">
      <c r="C2270" s="187"/>
    </row>
    <row r="2271" s="33" customFormat="1" ht="10.5">
      <c r="C2271" s="187"/>
    </row>
    <row r="2272" s="33" customFormat="1" ht="10.5">
      <c r="C2272" s="187"/>
    </row>
    <row r="2273" s="33" customFormat="1" ht="10.5">
      <c r="C2273" s="187"/>
    </row>
    <row r="2274" s="33" customFormat="1" ht="10.5">
      <c r="C2274" s="187"/>
    </row>
    <row r="2275" s="33" customFormat="1" ht="10.5">
      <c r="C2275" s="187"/>
    </row>
    <row r="2276" s="33" customFormat="1" ht="10.5">
      <c r="C2276" s="187"/>
    </row>
    <row r="2277" s="33" customFormat="1" ht="10.5">
      <c r="C2277" s="187"/>
    </row>
    <row r="2278" s="33" customFormat="1" ht="10.5">
      <c r="C2278" s="187"/>
    </row>
    <row r="2279" s="33" customFormat="1" ht="10.5">
      <c r="C2279" s="187"/>
    </row>
    <row r="2280" s="33" customFormat="1" ht="10.5">
      <c r="C2280" s="187"/>
    </row>
    <row r="2281" s="33" customFormat="1" ht="10.5">
      <c r="C2281" s="187"/>
    </row>
    <row r="2282" s="33" customFormat="1" ht="10.5">
      <c r="C2282" s="187"/>
    </row>
    <row r="2283" s="33" customFormat="1" ht="10.5">
      <c r="C2283" s="187"/>
    </row>
    <row r="2284" s="33" customFormat="1" ht="10.5">
      <c r="C2284" s="187"/>
    </row>
    <row r="2285" s="33" customFormat="1" ht="10.5">
      <c r="C2285" s="187"/>
    </row>
    <row r="2286" s="33" customFormat="1" ht="10.5">
      <c r="C2286" s="187"/>
    </row>
    <row r="2287" s="33" customFormat="1" ht="10.5">
      <c r="C2287" s="187"/>
    </row>
    <row r="2288" s="33" customFormat="1" ht="10.5">
      <c r="C2288" s="187"/>
    </row>
    <row r="2289" s="33" customFormat="1" ht="10.5">
      <c r="C2289" s="187"/>
    </row>
    <row r="2290" s="33" customFormat="1" ht="10.5">
      <c r="C2290" s="187"/>
    </row>
    <row r="2291" s="33" customFormat="1" ht="10.5">
      <c r="C2291" s="187"/>
    </row>
    <row r="2292" s="33" customFormat="1" ht="10.5">
      <c r="C2292" s="187"/>
    </row>
    <row r="2293" s="33" customFormat="1" ht="10.5">
      <c r="C2293" s="187"/>
    </row>
    <row r="2294" s="33" customFormat="1" ht="10.5">
      <c r="C2294" s="187"/>
    </row>
    <row r="2295" s="33" customFormat="1" ht="10.5">
      <c r="C2295" s="187"/>
    </row>
    <row r="2296" s="33" customFormat="1" ht="10.5">
      <c r="C2296" s="187"/>
    </row>
    <row r="2297" s="33" customFormat="1" ht="10.5">
      <c r="C2297" s="187"/>
    </row>
    <row r="2298" s="33" customFormat="1" ht="10.5">
      <c r="C2298" s="187"/>
    </row>
    <row r="2299" s="33" customFormat="1" ht="10.5">
      <c r="C2299" s="187"/>
    </row>
    <row r="2300" s="33" customFormat="1" ht="10.5">
      <c r="C2300" s="187"/>
    </row>
    <row r="2301" s="33" customFormat="1" ht="10.5">
      <c r="C2301" s="187"/>
    </row>
    <row r="2302" s="33" customFormat="1" ht="10.5">
      <c r="C2302" s="187"/>
    </row>
    <row r="2303" s="33" customFormat="1" ht="10.5">
      <c r="C2303" s="187"/>
    </row>
    <row r="2304" s="33" customFormat="1" ht="10.5">
      <c r="C2304" s="187"/>
    </row>
    <row r="2305" s="33" customFormat="1" ht="10.5">
      <c r="C2305" s="187"/>
    </row>
    <row r="2306" s="33" customFormat="1" ht="10.5">
      <c r="C2306" s="187"/>
    </row>
    <row r="2307" s="33" customFormat="1" ht="10.5">
      <c r="C2307" s="187"/>
    </row>
    <row r="2308" s="33" customFormat="1" ht="10.5">
      <c r="C2308" s="187"/>
    </row>
    <row r="2309" s="33" customFormat="1" ht="10.5">
      <c r="C2309" s="187"/>
    </row>
    <row r="2310" s="33" customFormat="1" ht="10.5">
      <c r="C2310" s="187"/>
    </row>
    <row r="2311" s="33" customFormat="1" ht="10.5">
      <c r="C2311" s="187"/>
    </row>
    <row r="2312" s="33" customFormat="1" ht="10.5">
      <c r="C2312" s="187"/>
    </row>
    <row r="2313" s="33" customFormat="1" ht="10.5">
      <c r="C2313" s="187"/>
    </row>
    <row r="2314" s="33" customFormat="1" ht="10.5">
      <c r="C2314" s="187"/>
    </row>
    <row r="2315" s="33" customFormat="1" ht="10.5">
      <c r="C2315" s="187"/>
    </row>
    <row r="2316" s="33" customFormat="1" ht="10.5">
      <c r="C2316" s="187"/>
    </row>
    <row r="2317" s="33" customFormat="1" ht="10.5">
      <c r="C2317" s="187"/>
    </row>
    <row r="2318" s="33" customFormat="1" ht="10.5">
      <c r="C2318" s="187"/>
    </row>
    <row r="2319" s="33" customFormat="1" ht="10.5">
      <c r="C2319" s="187"/>
    </row>
    <row r="2320" s="33" customFormat="1" ht="10.5">
      <c r="C2320" s="187"/>
    </row>
    <row r="2321" s="33" customFormat="1" ht="10.5">
      <c r="C2321" s="187"/>
    </row>
    <row r="2322" s="33" customFormat="1" ht="10.5">
      <c r="C2322" s="187"/>
    </row>
    <row r="2323" s="33" customFormat="1" ht="10.5">
      <c r="C2323" s="187"/>
    </row>
    <row r="2324" s="33" customFormat="1" ht="10.5">
      <c r="C2324" s="187"/>
    </row>
    <row r="2325" s="33" customFormat="1" ht="10.5">
      <c r="C2325" s="187"/>
    </row>
    <row r="2326" s="33" customFormat="1" ht="10.5">
      <c r="C2326" s="187"/>
    </row>
    <row r="2327" s="33" customFormat="1" ht="10.5">
      <c r="C2327" s="187"/>
    </row>
    <row r="2328" s="33" customFormat="1" ht="10.5">
      <c r="C2328" s="187"/>
    </row>
    <row r="2329" s="33" customFormat="1" ht="10.5">
      <c r="C2329" s="187"/>
    </row>
    <row r="2330" s="33" customFormat="1" ht="10.5">
      <c r="C2330" s="187"/>
    </row>
    <row r="2331" s="33" customFormat="1" ht="10.5">
      <c r="C2331" s="187"/>
    </row>
    <row r="2332" s="33" customFormat="1" ht="10.5">
      <c r="C2332" s="187"/>
    </row>
    <row r="2333" s="33" customFormat="1" ht="10.5">
      <c r="C2333" s="187"/>
    </row>
    <row r="2334" s="33" customFormat="1" ht="10.5">
      <c r="C2334" s="187"/>
    </row>
    <row r="2335" s="33" customFormat="1" ht="10.5">
      <c r="C2335" s="187"/>
    </row>
    <row r="2336" s="33" customFormat="1" ht="10.5">
      <c r="C2336" s="187"/>
    </row>
    <row r="2337" s="33" customFormat="1" ht="10.5">
      <c r="C2337" s="187"/>
    </row>
    <row r="2338" s="33" customFormat="1" ht="10.5">
      <c r="C2338" s="187"/>
    </row>
    <row r="2339" s="33" customFormat="1" ht="10.5">
      <c r="C2339" s="187"/>
    </row>
    <row r="2340" s="33" customFormat="1" ht="10.5">
      <c r="C2340" s="187"/>
    </row>
    <row r="2341" s="33" customFormat="1" ht="10.5">
      <c r="C2341" s="187"/>
    </row>
    <row r="2342" s="33" customFormat="1" ht="10.5">
      <c r="C2342" s="187"/>
    </row>
    <row r="2343" s="33" customFormat="1" ht="10.5">
      <c r="C2343" s="187"/>
    </row>
    <row r="2344" s="33" customFormat="1" ht="10.5">
      <c r="C2344" s="187"/>
    </row>
    <row r="2345" s="33" customFormat="1" ht="10.5">
      <c r="C2345" s="187"/>
    </row>
    <row r="2346" s="33" customFormat="1" ht="10.5">
      <c r="C2346" s="187"/>
    </row>
    <row r="2347" s="33" customFormat="1" ht="10.5">
      <c r="C2347" s="187"/>
    </row>
    <row r="2348" s="33" customFormat="1" ht="10.5">
      <c r="C2348" s="187"/>
    </row>
    <row r="2349" s="33" customFormat="1" ht="10.5">
      <c r="C2349" s="187"/>
    </row>
    <row r="2350" s="33" customFormat="1" ht="10.5">
      <c r="C2350" s="187"/>
    </row>
    <row r="2351" s="33" customFormat="1" ht="10.5">
      <c r="C2351" s="187"/>
    </row>
    <row r="2352" s="33" customFormat="1" ht="10.5">
      <c r="C2352" s="187"/>
    </row>
    <row r="2353" s="33" customFormat="1" ht="10.5">
      <c r="C2353" s="187"/>
    </row>
    <row r="2354" s="33" customFormat="1" ht="10.5">
      <c r="C2354" s="187"/>
    </row>
    <row r="2355" s="33" customFormat="1" ht="10.5">
      <c r="C2355" s="187"/>
    </row>
    <row r="2356" s="33" customFormat="1" ht="10.5">
      <c r="C2356" s="187"/>
    </row>
    <row r="2357" s="33" customFormat="1" ht="10.5">
      <c r="C2357" s="187"/>
    </row>
    <row r="2358" s="33" customFormat="1" ht="10.5">
      <c r="C2358" s="187"/>
    </row>
    <row r="2359" s="33" customFormat="1" ht="10.5">
      <c r="C2359" s="187"/>
    </row>
    <row r="2360" s="33" customFormat="1" ht="10.5">
      <c r="C2360" s="187"/>
    </row>
    <row r="2361" s="33" customFormat="1" ht="10.5">
      <c r="C2361" s="187"/>
    </row>
    <row r="2362" s="33" customFormat="1" ht="10.5">
      <c r="C2362" s="187"/>
    </row>
    <row r="2363" s="33" customFormat="1" ht="10.5">
      <c r="C2363" s="187"/>
    </row>
    <row r="2364" s="33" customFormat="1" ht="10.5">
      <c r="C2364" s="187"/>
    </row>
    <row r="2365" s="33" customFormat="1" ht="10.5">
      <c r="C2365" s="187"/>
    </row>
    <row r="2366" s="33" customFormat="1" ht="10.5">
      <c r="C2366" s="187"/>
    </row>
    <row r="2367" s="33" customFormat="1" ht="10.5">
      <c r="C2367" s="187"/>
    </row>
    <row r="2368" s="33" customFormat="1" ht="10.5">
      <c r="C2368" s="187"/>
    </row>
    <row r="2369" s="33" customFormat="1" ht="10.5">
      <c r="C2369" s="187"/>
    </row>
    <row r="2370" s="33" customFormat="1" ht="10.5">
      <c r="C2370" s="187"/>
    </row>
    <row r="2371" s="33" customFormat="1" ht="10.5">
      <c r="C2371" s="187"/>
    </row>
    <row r="2372" s="33" customFormat="1" ht="10.5">
      <c r="C2372" s="187"/>
    </row>
    <row r="2373" s="33" customFormat="1" ht="10.5">
      <c r="C2373" s="187"/>
    </row>
    <row r="2374" s="33" customFormat="1" ht="10.5">
      <c r="C2374" s="187"/>
    </row>
    <row r="2375" s="33" customFormat="1" ht="10.5">
      <c r="C2375" s="187"/>
    </row>
    <row r="2376" s="33" customFormat="1" ht="10.5">
      <c r="C2376" s="187"/>
    </row>
    <row r="2377" s="33" customFormat="1" ht="10.5">
      <c r="C2377" s="187"/>
    </row>
    <row r="2378" s="33" customFormat="1" ht="10.5">
      <c r="C2378" s="187"/>
    </row>
    <row r="2379" s="33" customFormat="1" ht="10.5">
      <c r="C2379" s="187"/>
    </row>
    <row r="2380" s="33" customFormat="1" ht="10.5">
      <c r="C2380" s="187"/>
    </row>
    <row r="2381" s="33" customFormat="1" ht="10.5">
      <c r="C2381" s="187"/>
    </row>
    <row r="2382" s="33" customFormat="1" ht="10.5">
      <c r="C2382" s="187"/>
    </row>
    <row r="2383" s="33" customFormat="1" ht="10.5">
      <c r="C2383" s="187"/>
    </row>
    <row r="2384" s="33" customFormat="1" ht="10.5">
      <c r="C2384" s="187"/>
    </row>
    <row r="2385" s="33" customFormat="1" ht="10.5">
      <c r="C2385" s="187"/>
    </row>
    <row r="2386" s="33" customFormat="1" ht="10.5">
      <c r="C2386" s="187"/>
    </row>
    <row r="2387" s="33" customFormat="1" ht="10.5">
      <c r="C2387" s="187"/>
    </row>
    <row r="2388" s="33" customFormat="1" ht="10.5">
      <c r="C2388" s="187"/>
    </row>
    <row r="2389" s="33" customFormat="1" ht="10.5">
      <c r="C2389" s="187"/>
    </row>
    <row r="2390" s="33" customFormat="1" ht="10.5">
      <c r="C2390" s="187"/>
    </row>
    <row r="2391" s="33" customFormat="1" ht="10.5">
      <c r="C2391" s="187"/>
    </row>
    <row r="2392" s="33" customFormat="1" ht="10.5">
      <c r="C2392" s="187"/>
    </row>
    <row r="2393" s="33" customFormat="1" ht="10.5">
      <c r="C2393" s="187"/>
    </row>
    <row r="2394" s="33" customFormat="1" ht="10.5">
      <c r="C2394" s="187"/>
    </row>
    <row r="2395" s="33" customFormat="1" ht="10.5">
      <c r="C2395" s="187"/>
    </row>
    <row r="2396" s="33" customFormat="1" ht="10.5">
      <c r="C2396" s="187"/>
    </row>
    <row r="2397" s="33" customFormat="1" ht="10.5">
      <c r="C2397" s="187"/>
    </row>
    <row r="2398" s="33" customFormat="1" ht="10.5">
      <c r="C2398" s="187"/>
    </row>
    <row r="2399" s="33" customFormat="1" ht="10.5">
      <c r="C2399" s="187"/>
    </row>
    <row r="2400" s="33" customFormat="1" ht="10.5">
      <c r="C2400" s="187"/>
    </row>
    <row r="2401" s="33" customFormat="1" ht="10.5">
      <c r="C2401" s="187"/>
    </row>
    <row r="2402" s="33" customFormat="1" ht="10.5">
      <c r="C2402" s="187"/>
    </row>
    <row r="2403" s="33" customFormat="1" ht="10.5">
      <c r="C2403" s="187"/>
    </row>
    <row r="2404" s="33" customFormat="1" ht="10.5">
      <c r="C2404" s="187"/>
    </row>
    <row r="2405" s="33" customFormat="1" ht="10.5">
      <c r="C2405" s="187"/>
    </row>
    <row r="2406" s="33" customFormat="1" ht="10.5">
      <c r="C2406" s="187"/>
    </row>
    <row r="2407" s="33" customFormat="1" ht="10.5">
      <c r="C2407" s="187"/>
    </row>
    <row r="2408" s="33" customFormat="1" ht="10.5">
      <c r="C2408" s="187"/>
    </row>
    <row r="2409" s="33" customFormat="1" ht="10.5">
      <c r="C2409" s="187"/>
    </row>
    <row r="2410" s="33" customFormat="1" ht="10.5">
      <c r="C2410" s="187"/>
    </row>
    <row r="2411" s="33" customFormat="1" ht="10.5">
      <c r="C2411" s="187"/>
    </row>
    <row r="2412" s="33" customFormat="1" ht="10.5">
      <c r="C2412" s="187"/>
    </row>
    <row r="2413" s="33" customFormat="1" ht="10.5">
      <c r="C2413" s="187"/>
    </row>
    <row r="2414" s="33" customFormat="1" ht="10.5">
      <c r="C2414" s="187"/>
    </row>
    <row r="2415" s="33" customFormat="1" ht="10.5">
      <c r="C2415" s="187"/>
    </row>
    <row r="2416" s="33" customFormat="1" ht="10.5">
      <c r="C2416" s="187"/>
    </row>
    <row r="2417" s="33" customFormat="1" ht="10.5">
      <c r="C2417" s="187"/>
    </row>
    <row r="2418" s="33" customFormat="1" ht="10.5">
      <c r="C2418" s="187"/>
    </row>
    <row r="2419" s="33" customFormat="1" ht="10.5">
      <c r="C2419" s="187"/>
    </row>
    <row r="2420" s="33" customFormat="1" ht="10.5">
      <c r="C2420" s="187"/>
    </row>
    <row r="2421" s="33" customFormat="1" ht="10.5">
      <c r="C2421" s="187"/>
    </row>
    <row r="2422" s="33" customFormat="1" ht="10.5">
      <c r="C2422" s="187"/>
    </row>
    <row r="2423" s="33" customFormat="1" ht="10.5">
      <c r="C2423" s="187"/>
    </row>
    <row r="2424" s="33" customFormat="1" ht="10.5">
      <c r="C2424" s="187"/>
    </row>
    <row r="2425" s="33" customFormat="1" ht="10.5">
      <c r="C2425" s="187"/>
    </row>
    <row r="2426" s="33" customFormat="1" ht="10.5">
      <c r="C2426" s="187"/>
    </row>
    <row r="2427" s="33" customFormat="1" ht="10.5">
      <c r="C2427" s="187"/>
    </row>
    <row r="2428" s="33" customFormat="1" ht="10.5">
      <c r="C2428" s="187"/>
    </row>
    <row r="2429" s="33" customFormat="1" ht="10.5">
      <c r="C2429" s="187"/>
    </row>
    <row r="2430" s="33" customFormat="1" ht="10.5">
      <c r="C2430" s="187"/>
    </row>
    <row r="2431" s="33" customFormat="1" ht="10.5">
      <c r="C2431" s="187"/>
    </row>
    <row r="2432" s="33" customFormat="1" ht="10.5">
      <c r="C2432" s="187"/>
    </row>
    <row r="2433" s="33" customFormat="1" ht="10.5">
      <c r="C2433" s="187"/>
    </row>
    <row r="2434" s="33" customFormat="1" ht="10.5">
      <c r="C2434" s="187"/>
    </row>
    <row r="2435" s="33" customFormat="1" ht="10.5">
      <c r="C2435" s="187"/>
    </row>
    <row r="2436" s="33" customFormat="1" ht="10.5">
      <c r="C2436" s="187"/>
    </row>
    <row r="2437" s="33" customFormat="1" ht="10.5">
      <c r="C2437" s="187"/>
    </row>
    <row r="2438" s="33" customFormat="1" ht="10.5">
      <c r="C2438" s="187"/>
    </row>
    <row r="2439" s="33" customFormat="1" ht="10.5">
      <c r="C2439" s="187"/>
    </row>
    <row r="2440" s="33" customFormat="1" ht="10.5">
      <c r="C2440" s="187"/>
    </row>
    <row r="2441" s="33" customFormat="1" ht="10.5">
      <c r="C2441" s="187"/>
    </row>
    <row r="2442" s="33" customFormat="1" ht="10.5">
      <c r="C2442" s="187"/>
    </row>
    <row r="2443" s="33" customFormat="1" ht="10.5">
      <c r="C2443" s="187"/>
    </row>
    <row r="2444" s="33" customFormat="1" ht="10.5">
      <c r="C2444" s="187"/>
    </row>
    <row r="2445" s="33" customFormat="1" ht="10.5">
      <c r="C2445" s="187"/>
    </row>
    <row r="2446" s="33" customFormat="1" ht="10.5">
      <c r="C2446" s="187"/>
    </row>
    <row r="2447" s="33" customFormat="1" ht="10.5">
      <c r="C2447" s="187"/>
    </row>
    <row r="2448" s="33" customFormat="1" ht="10.5">
      <c r="C2448" s="187"/>
    </row>
    <row r="2449" s="33" customFormat="1" ht="10.5">
      <c r="C2449" s="187"/>
    </row>
    <row r="2450" s="33" customFormat="1" ht="10.5">
      <c r="C2450" s="187"/>
    </row>
    <row r="2451" s="33" customFormat="1" ht="10.5">
      <c r="C2451" s="187"/>
    </row>
    <row r="2452" s="33" customFormat="1" ht="10.5">
      <c r="C2452" s="187"/>
    </row>
    <row r="2453" s="33" customFormat="1" ht="10.5">
      <c r="C2453" s="187"/>
    </row>
    <row r="2454" s="33" customFormat="1" ht="10.5">
      <c r="C2454" s="187"/>
    </row>
    <row r="2455" s="33" customFormat="1" ht="10.5">
      <c r="C2455" s="187"/>
    </row>
    <row r="2456" s="33" customFormat="1" ht="10.5">
      <c r="C2456" s="187"/>
    </row>
    <row r="2457" s="33" customFormat="1" ht="10.5">
      <c r="C2457" s="187"/>
    </row>
    <row r="2458" s="33" customFormat="1" ht="10.5">
      <c r="C2458" s="187"/>
    </row>
    <row r="2459" s="33" customFormat="1" ht="10.5">
      <c r="C2459" s="187"/>
    </row>
    <row r="2460" s="33" customFormat="1" ht="10.5">
      <c r="C2460" s="187"/>
    </row>
    <row r="2461" s="33" customFormat="1" ht="10.5">
      <c r="C2461" s="187"/>
    </row>
    <row r="2462" s="33" customFormat="1" ht="10.5">
      <c r="C2462" s="187"/>
    </row>
    <row r="2463" s="33" customFormat="1" ht="10.5">
      <c r="C2463" s="187"/>
    </row>
    <row r="2464" s="33" customFormat="1" ht="10.5">
      <c r="C2464" s="187"/>
    </row>
    <row r="2465" s="33" customFormat="1" ht="10.5">
      <c r="C2465" s="187"/>
    </row>
    <row r="2466" s="33" customFormat="1" ht="10.5">
      <c r="C2466" s="187"/>
    </row>
    <row r="2467" s="33" customFormat="1" ht="10.5">
      <c r="C2467" s="187"/>
    </row>
    <row r="2468" s="33" customFormat="1" ht="10.5">
      <c r="C2468" s="187"/>
    </row>
    <row r="2469" s="33" customFormat="1" ht="10.5">
      <c r="C2469" s="187"/>
    </row>
    <row r="2470" s="33" customFormat="1" ht="10.5">
      <c r="C2470" s="187"/>
    </row>
    <row r="2471" s="33" customFormat="1" ht="10.5">
      <c r="C2471" s="187"/>
    </row>
    <row r="2472" s="33" customFormat="1" ht="10.5">
      <c r="C2472" s="187"/>
    </row>
    <row r="2473" s="33" customFormat="1" ht="10.5">
      <c r="C2473" s="187"/>
    </row>
    <row r="2474" s="33" customFormat="1" ht="10.5">
      <c r="C2474" s="187"/>
    </row>
    <row r="2475" s="33" customFormat="1" ht="10.5">
      <c r="C2475" s="187"/>
    </row>
    <row r="2476" s="33" customFormat="1" ht="10.5">
      <c r="C2476" s="187"/>
    </row>
    <row r="2477" s="33" customFormat="1" ht="10.5">
      <c r="C2477" s="187"/>
    </row>
    <row r="2478" s="33" customFormat="1" ht="10.5">
      <c r="C2478" s="187"/>
    </row>
    <row r="2479" s="33" customFormat="1" ht="10.5">
      <c r="C2479" s="187"/>
    </row>
    <row r="2480" s="33" customFormat="1" ht="10.5">
      <c r="C2480" s="187"/>
    </row>
    <row r="2481" s="33" customFormat="1" ht="10.5">
      <c r="C2481" s="187"/>
    </row>
    <row r="2482" s="33" customFormat="1" ht="10.5">
      <c r="C2482" s="187"/>
    </row>
    <row r="2483" s="33" customFormat="1" ht="10.5">
      <c r="C2483" s="187"/>
    </row>
    <row r="2484" s="33" customFormat="1" ht="10.5">
      <c r="C2484" s="187"/>
    </row>
    <row r="2485" s="33" customFormat="1" ht="10.5">
      <c r="C2485" s="187"/>
    </row>
    <row r="2486" s="33" customFormat="1" ht="10.5">
      <c r="C2486" s="187"/>
    </row>
    <row r="2487" s="33" customFormat="1" ht="10.5">
      <c r="C2487" s="187"/>
    </row>
    <row r="2488" s="33" customFormat="1" ht="10.5">
      <c r="C2488" s="187"/>
    </row>
    <row r="2489" s="33" customFormat="1" ht="10.5">
      <c r="C2489" s="187"/>
    </row>
    <row r="2490" s="33" customFormat="1" ht="10.5">
      <c r="C2490" s="187"/>
    </row>
    <row r="2491" s="33" customFormat="1" ht="10.5">
      <c r="C2491" s="187"/>
    </row>
    <row r="2492" s="33" customFormat="1" ht="10.5">
      <c r="C2492" s="187"/>
    </row>
    <row r="2493" s="33" customFormat="1" ht="10.5">
      <c r="C2493" s="187"/>
    </row>
    <row r="2494" s="33" customFormat="1" ht="10.5">
      <c r="C2494" s="187"/>
    </row>
    <row r="2495" s="33" customFormat="1" ht="10.5">
      <c r="C2495" s="187"/>
    </row>
    <row r="2496" s="33" customFormat="1" ht="10.5">
      <c r="C2496" s="187"/>
    </row>
    <row r="2497" s="33" customFormat="1" ht="10.5">
      <c r="C2497" s="187"/>
    </row>
    <row r="2498" s="33" customFormat="1" ht="10.5">
      <c r="C2498" s="187"/>
    </row>
    <row r="2499" s="33" customFormat="1" ht="10.5">
      <c r="C2499" s="187"/>
    </row>
    <row r="2500" s="33" customFormat="1" ht="10.5">
      <c r="C2500" s="187"/>
    </row>
    <row r="2501" s="33" customFormat="1" ht="10.5">
      <c r="C2501" s="187"/>
    </row>
    <row r="2502" s="33" customFormat="1" ht="10.5">
      <c r="C2502" s="187"/>
    </row>
    <row r="2503" s="33" customFormat="1" ht="10.5">
      <c r="C2503" s="187"/>
    </row>
    <row r="2504" s="33" customFormat="1" ht="10.5">
      <c r="C2504" s="187"/>
    </row>
    <row r="2505" s="33" customFormat="1" ht="10.5">
      <c r="C2505" s="187"/>
    </row>
    <row r="2506" s="33" customFormat="1" ht="10.5">
      <c r="C2506" s="187"/>
    </row>
    <row r="2507" s="33" customFormat="1" ht="10.5">
      <c r="C2507" s="187"/>
    </row>
    <row r="2508" s="33" customFormat="1" ht="10.5">
      <c r="C2508" s="187"/>
    </row>
    <row r="2509" s="33" customFormat="1" ht="10.5">
      <c r="C2509" s="187"/>
    </row>
    <row r="2510" s="33" customFormat="1" ht="10.5">
      <c r="C2510" s="187"/>
    </row>
    <row r="2511" s="33" customFormat="1" ht="10.5">
      <c r="C2511" s="187"/>
    </row>
    <row r="2512" s="33" customFormat="1" ht="10.5">
      <c r="C2512" s="187"/>
    </row>
    <row r="2513" s="33" customFormat="1" ht="10.5">
      <c r="C2513" s="187"/>
    </row>
    <row r="2514" s="33" customFormat="1" ht="10.5">
      <c r="C2514" s="187"/>
    </row>
    <row r="2515" s="33" customFormat="1" ht="10.5">
      <c r="C2515" s="187"/>
    </row>
    <row r="2516" s="33" customFormat="1" ht="10.5">
      <c r="C2516" s="187"/>
    </row>
    <row r="2517" s="33" customFormat="1" ht="10.5">
      <c r="C2517" s="187"/>
    </row>
    <row r="2518" s="33" customFormat="1" ht="10.5">
      <c r="C2518" s="187"/>
    </row>
    <row r="2519" s="33" customFormat="1" ht="10.5">
      <c r="C2519" s="187"/>
    </row>
    <row r="2520" s="33" customFormat="1" ht="10.5">
      <c r="C2520" s="187"/>
    </row>
    <row r="2521" s="33" customFormat="1" ht="10.5">
      <c r="C2521" s="187"/>
    </row>
    <row r="2522" s="33" customFormat="1" ht="10.5">
      <c r="C2522" s="187"/>
    </row>
    <row r="2523" s="33" customFormat="1" ht="10.5">
      <c r="C2523" s="187"/>
    </row>
    <row r="2524" s="33" customFormat="1" ht="10.5">
      <c r="C2524" s="187"/>
    </row>
    <row r="2525" s="33" customFormat="1" ht="10.5">
      <c r="C2525" s="187"/>
    </row>
    <row r="2526" s="33" customFormat="1" ht="10.5">
      <c r="C2526" s="187"/>
    </row>
    <row r="2527" s="33" customFormat="1" ht="10.5">
      <c r="C2527" s="187"/>
    </row>
    <row r="2528" s="33" customFormat="1" ht="10.5">
      <c r="C2528" s="187"/>
    </row>
    <row r="2529" s="33" customFormat="1" ht="10.5">
      <c r="C2529" s="187"/>
    </row>
    <row r="2530" s="33" customFormat="1" ht="10.5">
      <c r="C2530" s="187"/>
    </row>
    <row r="2531" s="33" customFormat="1" ht="10.5">
      <c r="C2531" s="187"/>
    </row>
    <row r="2532" s="33" customFormat="1" ht="10.5">
      <c r="C2532" s="187"/>
    </row>
    <row r="2533" s="33" customFormat="1" ht="10.5">
      <c r="C2533" s="187"/>
    </row>
    <row r="2534" s="33" customFormat="1" ht="10.5">
      <c r="C2534" s="187"/>
    </row>
    <row r="2535" s="33" customFormat="1" ht="10.5">
      <c r="C2535" s="187"/>
    </row>
    <row r="2536" s="33" customFormat="1" ht="10.5">
      <c r="C2536" s="187"/>
    </row>
    <row r="2537" s="33" customFormat="1" ht="10.5">
      <c r="C2537" s="187"/>
    </row>
    <row r="2538" s="33" customFormat="1" ht="10.5">
      <c r="C2538" s="187"/>
    </row>
    <row r="2539" s="33" customFormat="1" ht="10.5">
      <c r="C2539" s="187"/>
    </row>
    <row r="2540" s="33" customFormat="1" ht="10.5">
      <c r="C2540" s="187"/>
    </row>
    <row r="2541" s="33" customFormat="1" ht="10.5">
      <c r="C2541" s="187"/>
    </row>
    <row r="2542" s="33" customFormat="1" ht="10.5">
      <c r="C2542" s="187"/>
    </row>
    <row r="2543" s="33" customFormat="1" ht="10.5">
      <c r="C2543" s="187"/>
    </row>
    <row r="2544" s="33" customFormat="1" ht="10.5">
      <c r="C2544" s="187"/>
    </row>
    <row r="2545" s="33" customFormat="1" ht="10.5">
      <c r="C2545" s="187"/>
    </row>
    <row r="2546" s="33" customFormat="1" ht="10.5">
      <c r="C2546" s="187"/>
    </row>
    <row r="2547" s="33" customFormat="1" ht="10.5">
      <c r="C2547" s="187"/>
    </row>
    <row r="2548" s="33" customFormat="1" ht="10.5">
      <c r="C2548" s="187"/>
    </row>
    <row r="2549" s="33" customFormat="1" ht="10.5">
      <c r="C2549" s="187"/>
    </row>
    <row r="2550" s="33" customFormat="1" ht="10.5">
      <c r="C2550" s="187"/>
    </row>
    <row r="2551" s="33" customFormat="1" ht="10.5">
      <c r="C2551" s="187"/>
    </row>
    <row r="2552" s="33" customFormat="1" ht="10.5">
      <c r="C2552" s="187"/>
    </row>
    <row r="2553" s="33" customFormat="1" ht="10.5">
      <c r="C2553" s="187"/>
    </row>
    <row r="2554" s="33" customFormat="1" ht="10.5">
      <c r="C2554" s="187"/>
    </row>
    <row r="2555" s="33" customFormat="1" ht="10.5">
      <c r="C2555" s="187"/>
    </row>
    <row r="2556" s="33" customFormat="1" ht="10.5">
      <c r="C2556" s="187"/>
    </row>
    <row r="2557" s="33" customFormat="1" ht="10.5">
      <c r="C2557" s="187"/>
    </row>
    <row r="2558" s="33" customFormat="1" ht="10.5">
      <c r="C2558" s="187"/>
    </row>
    <row r="2559" s="33" customFormat="1" ht="10.5">
      <c r="C2559" s="187"/>
    </row>
    <row r="2560" s="33" customFormat="1" ht="10.5">
      <c r="C2560" s="187"/>
    </row>
    <row r="2561" s="33" customFormat="1" ht="10.5">
      <c r="C2561" s="187"/>
    </row>
    <row r="2562" s="33" customFormat="1" ht="10.5">
      <c r="C2562" s="187"/>
    </row>
    <row r="2563" s="33" customFormat="1" ht="10.5">
      <c r="C2563" s="187"/>
    </row>
    <row r="2564" s="33" customFormat="1" ht="10.5">
      <c r="C2564" s="187"/>
    </row>
    <row r="2565" s="33" customFormat="1" ht="10.5">
      <c r="C2565" s="187"/>
    </row>
    <row r="2566" s="33" customFormat="1" ht="10.5">
      <c r="C2566" s="187"/>
    </row>
    <row r="2567" s="33" customFormat="1" ht="10.5">
      <c r="C2567" s="187"/>
    </row>
    <row r="2568" s="33" customFormat="1" ht="10.5">
      <c r="C2568" s="187"/>
    </row>
    <row r="2569" s="33" customFormat="1" ht="10.5">
      <c r="C2569" s="187"/>
    </row>
    <row r="2570" s="33" customFormat="1" ht="10.5">
      <c r="C2570" s="187"/>
    </row>
    <row r="2571" s="33" customFormat="1" ht="10.5">
      <c r="C2571" s="187"/>
    </row>
    <row r="2572" s="33" customFormat="1" ht="10.5">
      <c r="C2572" s="187"/>
    </row>
    <row r="2573" s="33" customFormat="1" ht="10.5">
      <c r="C2573" s="187"/>
    </row>
    <row r="2574" s="33" customFormat="1" ht="10.5">
      <c r="C2574" s="187"/>
    </row>
    <row r="2575" s="33" customFormat="1" ht="10.5">
      <c r="C2575" s="187"/>
    </row>
    <row r="2576" s="33" customFormat="1" ht="10.5">
      <c r="C2576" s="187"/>
    </row>
    <row r="2577" s="33" customFormat="1" ht="10.5">
      <c r="C2577" s="187"/>
    </row>
    <row r="2578" s="33" customFormat="1" ht="10.5">
      <c r="C2578" s="187"/>
    </row>
    <row r="2579" s="33" customFormat="1" ht="10.5">
      <c r="C2579" s="187"/>
    </row>
    <row r="2580" s="33" customFormat="1" ht="10.5">
      <c r="C2580" s="187"/>
    </row>
    <row r="2581" s="33" customFormat="1" ht="10.5">
      <c r="C2581" s="187"/>
    </row>
    <row r="2582" s="33" customFormat="1" ht="10.5">
      <c r="C2582" s="187"/>
    </row>
    <row r="2583" s="33" customFormat="1" ht="10.5">
      <c r="C2583" s="187"/>
    </row>
    <row r="2584" s="33" customFormat="1" ht="10.5">
      <c r="C2584" s="187"/>
    </row>
    <row r="2585" s="33" customFormat="1" ht="10.5">
      <c r="C2585" s="187"/>
    </row>
    <row r="2586" s="33" customFormat="1" ht="10.5">
      <c r="C2586" s="187"/>
    </row>
    <row r="2587" s="33" customFormat="1" ht="10.5">
      <c r="C2587" s="187"/>
    </row>
    <row r="2588" s="33" customFormat="1" ht="10.5">
      <c r="C2588" s="187"/>
    </row>
    <row r="2589" s="33" customFormat="1" ht="10.5">
      <c r="C2589" s="187"/>
    </row>
    <row r="2590" s="33" customFormat="1" ht="10.5">
      <c r="C2590" s="187"/>
    </row>
    <row r="2591" s="33" customFormat="1" ht="10.5">
      <c r="C2591" s="187"/>
    </row>
    <row r="2592" s="33" customFormat="1" ht="10.5">
      <c r="C2592" s="187"/>
    </row>
    <row r="2593" s="33" customFormat="1" ht="10.5">
      <c r="C2593" s="187"/>
    </row>
    <row r="2594" s="33" customFormat="1" ht="10.5">
      <c r="C2594" s="187"/>
    </row>
    <row r="2595" s="33" customFormat="1" ht="10.5">
      <c r="C2595" s="187"/>
    </row>
    <row r="2596" s="33" customFormat="1" ht="10.5">
      <c r="C2596" s="187"/>
    </row>
    <row r="2597" s="33" customFormat="1" ht="10.5">
      <c r="C2597" s="187"/>
    </row>
    <row r="2598" s="33" customFormat="1" ht="10.5">
      <c r="C2598" s="187"/>
    </row>
    <row r="2599" s="33" customFormat="1" ht="10.5">
      <c r="C2599" s="187"/>
    </row>
    <row r="2600" s="33" customFormat="1" ht="10.5">
      <c r="C2600" s="187"/>
    </row>
    <row r="2601" s="33" customFormat="1" ht="10.5">
      <c r="C2601" s="187"/>
    </row>
    <row r="2602" s="33" customFormat="1" ht="10.5">
      <c r="C2602" s="187"/>
    </row>
    <row r="2603" s="33" customFormat="1" ht="10.5">
      <c r="C2603" s="187"/>
    </row>
    <row r="2604" s="33" customFormat="1" ht="10.5">
      <c r="C2604" s="187"/>
    </row>
    <row r="2605" s="33" customFormat="1" ht="10.5">
      <c r="C2605" s="187"/>
    </row>
    <row r="2606" s="33" customFormat="1" ht="10.5">
      <c r="C2606" s="187"/>
    </row>
    <row r="2607" s="33" customFormat="1" ht="10.5">
      <c r="C2607" s="187"/>
    </row>
    <row r="2608" s="33" customFormat="1" ht="10.5">
      <c r="C2608" s="187"/>
    </row>
    <row r="2609" s="33" customFormat="1" ht="10.5">
      <c r="C2609" s="187"/>
    </row>
    <row r="2610" s="33" customFormat="1" ht="10.5">
      <c r="C2610" s="187"/>
    </row>
    <row r="2611" s="33" customFormat="1" ht="10.5">
      <c r="C2611" s="187"/>
    </row>
    <row r="2612" s="33" customFormat="1" ht="10.5">
      <c r="C2612" s="187"/>
    </row>
    <row r="2613" s="33" customFormat="1" ht="10.5">
      <c r="C2613" s="187"/>
    </row>
    <row r="2614" s="33" customFormat="1" ht="10.5">
      <c r="C2614" s="187"/>
    </row>
    <row r="2615" s="33" customFormat="1" ht="10.5">
      <c r="C2615" s="187"/>
    </row>
    <row r="2616" s="33" customFormat="1" ht="10.5">
      <c r="C2616" s="187"/>
    </row>
    <row r="2617" s="33" customFormat="1" ht="10.5">
      <c r="C2617" s="187"/>
    </row>
    <row r="2618" s="33" customFormat="1" ht="10.5">
      <c r="C2618" s="187"/>
    </row>
    <row r="2619" s="33" customFormat="1" ht="10.5">
      <c r="C2619" s="187"/>
    </row>
    <row r="2620" s="33" customFormat="1" ht="10.5">
      <c r="C2620" s="187"/>
    </row>
    <row r="2621" s="33" customFormat="1" ht="10.5">
      <c r="C2621" s="187"/>
    </row>
    <row r="2622" s="33" customFormat="1" ht="10.5">
      <c r="C2622" s="187"/>
    </row>
    <row r="2623" s="33" customFormat="1" ht="10.5">
      <c r="C2623" s="187"/>
    </row>
    <row r="2624" s="33" customFormat="1" ht="10.5">
      <c r="C2624" s="187"/>
    </row>
    <row r="2625" s="33" customFormat="1" ht="10.5">
      <c r="C2625" s="187"/>
    </row>
    <row r="2626" s="33" customFormat="1" ht="10.5">
      <c r="C2626" s="187"/>
    </row>
    <row r="2627" s="33" customFormat="1" ht="10.5">
      <c r="C2627" s="187"/>
    </row>
    <row r="2628" s="33" customFormat="1" ht="10.5">
      <c r="C2628" s="187"/>
    </row>
    <row r="2629" s="33" customFormat="1" ht="10.5">
      <c r="C2629" s="187"/>
    </row>
    <row r="2630" s="33" customFormat="1" ht="10.5">
      <c r="C2630" s="187"/>
    </row>
    <row r="2631" s="33" customFormat="1" ht="10.5">
      <c r="C2631" s="187"/>
    </row>
    <row r="2632" s="33" customFormat="1" ht="10.5">
      <c r="C2632" s="187"/>
    </row>
    <row r="2633" s="33" customFormat="1" ht="10.5">
      <c r="C2633" s="187"/>
    </row>
    <row r="2634" s="33" customFormat="1" ht="10.5">
      <c r="C2634" s="187"/>
    </row>
    <row r="2635" s="33" customFormat="1" ht="10.5">
      <c r="C2635" s="187"/>
    </row>
    <row r="2636" s="33" customFormat="1" ht="10.5">
      <c r="C2636" s="187"/>
    </row>
    <row r="2637" s="33" customFormat="1" ht="10.5">
      <c r="C2637" s="187"/>
    </row>
    <row r="2638" s="33" customFormat="1" ht="10.5">
      <c r="C2638" s="187"/>
    </row>
    <row r="2639" s="33" customFormat="1" ht="10.5">
      <c r="C2639" s="187"/>
    </row>
    <row r="2640" s="33" customFormat="1" ht="10.5">
      <c r="C2640" s="187"/>
    </row>
    <row r="2641" s="33" customFormat="1" ht="10.5">
      <c r="C2641" s="187"/>
    </row>
    <row r="2642" s="33" customFormat="1" ht="10.5">
      <c r="C2642" s="187"/>
    </row>
    <row r="2643" s="33" customFormat="1" ht="10.5">
      <c r="C2643" s="187"/>
    </row>
    <row r="2644" s="33" customFormat="1" ht="10.5">
      <c r="C2644" s="187"/>
    </row>
    <row r="2645" s="33" customFormat="1" ht="10.5">
      <c r="C2645" s="187"/>
    </row>
    <row r="2646" s="33" customFormat="1" ht="10.5">
      <c r="C2646" s="187"/>
    </row>
    <row r="2647" s="33" customFormat="1" ht="10.5">
      <c r="C2647" s="187"/>
    </row>
    <row r="2648" s="33" customFormat="1" ht="10.5">
      <c r="C2648" s="187"/>
    </row>
    <row r="2649" s="33" customFormat="1" ht="10.5">
      <c r="C2649" s="187"/>
    </row>
    <row r="2650" s="33" customFormat="1" ht="10.5">
      <c r="C2650" s="187"/>
    </row>
    <row r="2651" s="33" customFormat="1" ht="10.5">
      <c r="C2651" s="187"/>
    </row>
    <row r="2652" s="33" customFormat="1" ht="10.5">
      <c r="C2652" s="187"/>
    </row>
    <row r="2653" s="33" customFormat="1" ht="10.5">
      <c r="C2653" s="187"/>
    </row>
    <row r="2654" s="33" customFormat="1" ht="10.5">
      <c r="C2654" s="187"/>
    </row>
    <row r="2655" s="33" customFormat="1" ht="10.5">
      <c r="C2655" s="187"/>
    </row>
    <row r="2656" s="33" customFormat="1" ht="10.5">
      <c r="C2656" s="187"/>
    </row>
    <row r="2657" s="33" customFormat="1" ht="10.5">
      <c r="C2657" s="187"/>
    </row>
    <row r="2658" s="33" customFormat="1" ht="10.5">
      <c r="C2658" s="187"/>
    </row>
    <row r="2659" s="33" customFormat="1" ht="10.5">
      <c r="C2659" s="187"/>
    </row>
    <row r="2660" s="33" customFormat="1" ht="10.5">
      <c r="C2660" s="187"/>
    </row>
    <row r="2661" s="33" customFormat="1" ht="10.5">
      <c r="C2661" s="187"/>
    </row>
    <row r="2662" s="33" customFormat="1" ht="10.5">
      <c r="C2662" s="187"/>
    </row>
    <row r="2663" s="33" customFormat="1" ht="10.5">
      <c r="C2663" s="187"/>
    </row>
    <row r="2664" s="33" customFormat="1" ht="10.5">
      <c r="C2664" s="187"/>
    </row>
    <row r="2665" s="33" customFormat="1" ht="10.5">
      <c r="C2665" s="187"/>
    </row>
    <row r="2666" s="33" customFormat="1" ht="10.5">
      <c r="C2666" s="187"/>
    </row>
    <row r="2667" s="33" customFormat="1" ht="10.5">
      <c r="C2667" s="187"/>
    </row>
    <row r="2668" s="33" customFormat="1" ht="10.5">
      <c r="C2668" s="187"/>
    </row>
    <row r="2669" s="33" customFormat="1" ht="10.5">
      <c r="C2669" s="187"/>
    </row>
    <row r="2670" s="33" customFormat="1" ht="10.5">
      <c r="C2670" s="187"/>
    </row>
    <row r="2671" s="33" customFormat="1" ht="10.5">
      <c r="C2671" s="187"/>
    </row>
    <row r="2672" s="33" customFormat="1" ht="10.5">
      <c r="C2672" s="187"/>
    </row>
    <row r="2673" s="33" customFormat="1" ht="10.5">
      <c r="C2673" s="187"/>
    </row>
    <row r="2674" s="33" customFormat="1" ht="10.5">
      <c r="C2674" s="187"/>
    </row>
    <row r="2675" s="33" customFormat="1" ht="10.5">
      <c r="C2675" s="187"/>
    </row>
    <row r="2676" s="33" customFormat="1" ht="10.5">
      <c r="C2676" s="187"/>
    </row>
    <row r="2677" s="33" customFormat="1" ht="10.5">
      <c r="C2677" s="187"/>
    </row>
    <row r="2678" s="33" customFormat="1" ht="10.5">
      <c r="C2678" s="187"/>
    </row>
    <row r="2679" s="33" customFormat="1" ht="10.5">
      <c r="C2679" s="187"/>
    </row>
    <row r="2680" s="33" customFormat="1" ht="10.5">
      <c r="C2680" s="187"/>
    </row>
    <row r="2681" s="33" customFormat="1" ht="10.5">
      <c r="C2681" s="187"/>
    </row>
    <row r="2682" s="33" customFormat="1" ht="10.5">
      <c r="C2682" s="187"/>
    </row>
    <row r="2683" s="33" customFormat="1" ht="10.5">
      <c r="C2683" s="187"/>
    </row>
    <row r="2684" s="33" customFormat="1" ht="10.5">
      <c r="C2684" s="187"/>
    </row>
    <row r="2685" s="33" customFormat="1" ht="10.5">
      <c r="C2685" s="187"/>
    </row>
    <row r="2686" s="33" customFormat="1" ht="10.5">
      <c r="C2686" s="187"/>
    </row>
    <row r="2687" s="33" customFormat="1" ht="10.5">
      <c r="C2687" s="187"/>
    </row>
    <row r="2688" s="33" customFormat="1" ht="10.5">
      <c r="C2688" s="187"/>
    </row>
    <row r="2689" s="33" customFormat="1" ht="10.5">
      <c r="C2689" s="187"/>
    </row>
    <row r="2690" s="33" customFormat="1" ht="10.5">
      <c r="C2690" s="187"/>
    </row>
    <row r="2691" s="33" customFormat="1" ht="10.5">
      <c r="C2691" s="187"/>
    </row>
    <row r="2692" s="33" customFormat="1" ht="10.5">
      <c r="C2692" s="187"/>
    </row>
    <row r="2693" s="33" customFormat="1" ht="10.5">
      <c r="C2693" s="187"/>
    </row>
    <row r="2694" s="33" customFormat="1" ht="10.5">
      <c r="C2694" s="187"/>
    </row>
    <row r="2695" s="33" customFormat="1" ht="10.5">
      <c r="C2695" s="187"/>
    </row>
    <row r="2696" s="33" customFormat="1" ht="10.5">
      <c r="C2696" s="187"/>
    </row>
    <row r="2697" s="33" customFormat="1" ht="10.5">
      <c r="C2697" s="187"/>
    </row>
    <row r="2698" s="33" customFormat="1" ht="10.5">
      <c r="C2698" s="187"/>
    </row>
    <row r="2699" s="33" customFormat="1" ht="10.5">
      <c r="C2699" s="187"/>
    </row>
    <row r="2700" s="33" customFormat="1" ht="10.5">
      <c r="C2700" s="187"/>
    </row>
    <row r="2701" s="33" customFormat="1" ht="10.5">
      <c r="C2701" s="187"/>
    </row>
    <row r="2702" s="33" customFormat="1" ht="10.5">
      <c r="C2702" s="187"/>
    </row>
    <row r="2703" s="33" customFormat="1" ht="10.5">
      <c r="C2703" s="187"/>
    </row>
    <row r="2704" s="33" customFormat="1" ht="10.5">
      <c r="C2704" s="187"/>
    </row>
    <row r="2705" s="33" customFormat="1" ht="10.5">
      <c r="C2705" s="187"/>
    </row>
    <row r="2706" s="33" customFormat="1" ht="10.5">
      <c r="C2706" s="187"/>
    </row>
    <row r="2707" s="33" customFormat="1" ht="10.5">
      <c r="C2707" s="187"/>
    </row>
    <row r="2708" s="33" customFormat="1" ht="10.5">
      <c r="C2708" s="187"/>
    </row>
    <row r="2709" s="33" customFormat="1" ht="10.5">
      <c r="C2709" s="187"/>
    </row>
    <row r="2710" s="33" customFormat="1" ht="10.5">
      <c r="C2710" s="187"/>
    </row>
    <row r="2711" s="33" customFormat="1" ht="10.5">
      <c r="C2711" s="187"/>
    </row>
    <row r="2712" s="33" customFormat="1" ht="10.5">
      <c r="C2712" s="187"/>
    </row>
    <row r="2713" s="33" customFormat="1" ht="10.5">
      <c r="C2713" s="187"/>
    </row>
    <row r="2714" s="33" customFormat="1" ht="10.5">
      <c r="C2714" s="187"/>
    </row>
    <row r="2715" s="33" customFormat="1" ht="10.5">
      <c r="C2715" s="187"/>
    </row>
    <row r="2716" s="33" customFormat="1" ht="10.5">
      <c r="C2716" s="187"/>
    </row>
    <row r="2717" s="33" customFormat="1" ht="10.5">
      <c r="C2717" s="187"/>
    </row>
    <row r="2718" s="33" customFormat="1" ht="10.5">
      <c r="C2718" s="187"/>
    </row>
    <row r="2719" s="33" customFormat="1" ht="10.5">
      <c r="C2719" s="187"/>
    </row>
    <row r="2720" s="33" customFormat="1" ht="10.5">
      <c r="C2720" s="187"/>
    </row>
    <row r="2721" s="33" customFormat="1" ht="10.5">
      <c r="C2721" s="187"/>
    </row>
    <row r="2722" s="33" customFormat="1" ht="10.5">
      <c r="C2722" s="187"/>
    </row>
    <row r="2723" s="33" customFormat="1" ht="10.5">
      <c r="C2723" s="187"/>
    </row>
    <row r="2724" s="33" customFormat="1" ht="10.5">
      <c r="C2724" s="187"/>
    </row>
    <row r="2725" s="33" customFormat="1" ht="10.5">
      <c r="C2725" s="187"/>
    </row>
    <row r="2726" s="33" customFormat="1" ht="10.5">
      <c r="C2726" s="187"/>
    </row>
    <row r="2727" s="33" customFormat="1" ht="10.5">
      <c r="C2727" s="187"/>
    </row>
    <row r="2728" s="33" customFormat="1" ht="10.5">
      <c r="C2728" s="187"/>
    </row>
    <row r="2729" s="33" customFormat="1" ht="10.5">
      <c r="C2729" s="187"/>
    </row>
    <row r="2730" s="33" customFormat="1" ht="10.5">
      <c r="C2730" s="187"/>
    </row>
    <row r="2731" s="33" customFormat="1" ht="10.5">
      <c r="C2731" s="187"/>
    </row>
    <row r="2732" s="33" customFormat="1" ht="10.5">
      <c r="C2732" s="187"/>
    </row>
    <row r="2733" s="33" customFormat="1" ht="10.5">
      <c r="C2733" s="187"/>
    </row>
    <row r="2734" s="33" customFormat="1" ht="10.5">
      <c r="C2734" s="187"/>
    </row>
    <row r="2735" s="33" customFormat="1" ht="10.5">
      <c r="C2735" s="187"/>
    </row>
    <row r="2736" s="33" customFormat="1" ht="10.5">
      <c r="C2736" s="187"/>
    </row>
    <row r="2737" s="33" customFormat="1" ht="10.5">
      <c r="C2737" s="187"/>
    </row>
    <row r="2738" s="33" customFormat="1" ht="10.5">
      <c r="C2738" s="187"/>
    </row>
    <row r="2739" s="33" customFormat="1" ht="10.5">
      <c r="C2739" s="187"/>
    </row>
    <row r="2740" s="33" customFormat="1" ht="10.5">
      <c r="C2740" s="187"/>
    </row>
    <row r="2741" s="33" customFormat="1" ht="10.5">
      <c r="C2741" s="187"/>
    </row>
    <row r="2742" s="33" customFormat="1" ht="10.5">
      <c r="C2742" s="187"/>
    </row>
    <row r="2743" s="33" customFormat="1" ht="10.5">
      <c r="C2743" s="187"/>
    </row>
    <row r="2744" s="33" customFormat="1" ht="10.5">
      <c r="C2744" s="187"/>
    </row>
    <row r="2745" s="33" customFormat="1" ht="10.5">
      <c r="C2745" s="187"/>
    </row>
    <row r="2746" s="33" customFormat="1" ht="10.5">
      <c r="C2746" s="187"/>
    </row>
    <row r="2747" s="33" customFormat="1" ht="10.5">
      <c r="C2747" s="187"/>
    </row>
    <row r="2748" s="33" customFormat="1" ht="10.5">
      <c r="C2748" s="187"/>
    </row>
    <row r="2749" s="33" customFormat="1" ht="10.5">
      <c r="C2749" s="187"/>
    </row>
    <row r="2750" s="33" customFormat="1" ht="10.5">
      <c r="C2750" s="187"/>
    </row>
    <row r="2751" s="33" customFormat="1" ht="10.5">
      <c r="C2751" s="187"/>
    </row>
    <row r="2752" s="33" customFormat="1" ht="10.5">
      <c r="C2752" s="187"/>
    </row>
    <row r="2753" s="33" customFormat="1" ht="10.5">
      <c r="C2753" s="187"/>
    </row>
    <row r="2754" s="33" customFormat="1" ht="10.5">
      <c r="C2754" s="187"/>
    </row>
    <row r="2755" s="33" customFormat="1" ht="10.5">
      <c r="C2755" s="187"/>
    </row>
    <row r="2756" s="33" customFormat="1" ht="10.5">
      <c r="C2756" s="187"/>
    </row>
    <row r="2757" s="33" customFormat="1" ht="10.5">
      <c r="C2757" s="187"/>
    </row>
    <row r="2758" s="33" customFormat="1" ht="10.5">
      <c r="C2758" s="187"/>
    </row>
    <row r="2759" s="33" customFormat="1" ht="10.5">
      <c r="C2759" s="187"/>
    </row>
    <row r="2760" s="33" customFormat="1" ht="10.5">
      <c r="C2760" s="187"/>
    </row>
    <row r="2761" s="33" customFormat="1" ht="10.5">
      <c r="C2761" s="187"/>
    </row>
    <row r="2762" s="33" customFormat="1" ht="10.5">
      <c r="C2762" s="187"/>
    </row>
    <row r="2763" s="33" customFormat="1" ht="10.5">
      <c r="C2763" s="187"/>
    </row>
    <row r="2764" s="33" customFormat="1" ht="10.5">
      <c r="C2764" s="187"/>
    </row>
    <row r="2765" s="33" customFormat="1" ht="10.5">
      <c r="C2765" s="187"/>
    </row>
    <row r="2766" s="33" customFormat="1" ht="10.5">
      <c r="C2766" s="187"/>
    </row>
    <row r="2767" s="33" customFormat="1" ht="10.5">
      <c r="C2767" s="187"/>
    </row>
    <row r="2768" s="33" customFormat="1" ht="10.5">
      <c r="C2768" s="187"/>
    </row>
    <row r="2769" s="33" customFormat="1" ht="10.5">
      <c r="C2769" s="187"/>
    </row>
    <row r="2770" s="33" customFormat="1" ht="10.5">
      <c r="C2770" s="187"/>
    </row>
    <row r="2771" s="33" customFormat="1" ht="10.5">
      <c r="C2771" s="187"/>
    </row>
    <row r="2772" s="33" customFormat="1" ht="10.5">
      <c r="C2772" s="187"/>
    </row>
    <row r="2773" s="33" customFormat="1" ht="10.5">
      <c r="C2773" s="187"/>
    </row>
    <row r="2774" s="33" customFormat="1" ht="10.5">
      <c r="C2774" s="187"/>
    </row>
    <row r="2775" s="33" customFormat="1" ht="10.5">
      <c r="C2775" s="187"/>
    </row>
    <row r="2776" s="33" customFormat="1" ht="10.5">
      <c r="C2776" s="187"/>
    </row>
    <row r="2777" s="33" customFormat="1" ht="10.5">
      <c r="C2777" s="187"/>
    </row>
    <row r="2778" s="33" customFormat="1" ht="10.5">
      <c r="C2778" s="187"/>
    </row>
    <row r="2779" s="33" customFormat="1" ht="10.5">
      <c r="C2779" s="187"/>
    </row>
    <row r="2780" s="33" customFormat="1" ht="10.5">
      <c r="C2780" s="187"/>
    </row>
    <row r="2781" s="33" customFormat="1" ht="10.5">
      <c r="C2781" s="187"/>
    </row>
    <row r="2782" s="33" customFormat="1" ht="10.5">
      <c r="C2782" s="187"/>
    </row>
    <row r="2783" s="33" customFormat="1" ht="10.5">
      <c r="C2783" s="187"/>
    </row>
    <row r="2784" s="33" customFormat="1" ht="10.5">
      <c r="C2784" s="187"/>
    </row>
    <row r="2785" s="33" customFormat="1" ht="10.5">
      <c r="C2785" s="187"/>
    </row>
    <row r="2786" s="33" customFormat="1" ht="10.5">
      <c r="C2786" s="187"/>
    </row>
    <row r="2787" s="33" customFormat="1" ht="10.5">
      <c r="C2787" s="187"/>
    </row>
    <row r="2788" s="33" customFormat="1" ht="10.5">
      <c r="C2788" s="187"/>
    </row>
    <row r="2789" s="33" customFormat="1" ht="10.5">
      <c r="C2789" s="187"/>
    </row>
    <row r="2790" s="33" customFormat="1" ht="10.5">
      <c r="C2790" s="187"/>
    </row>
    <row r="2791" s="33" customFormat="1" ht="10.5">
      <c r="C2791" s="187"/>
    </row>
    <row r="2792" s="33" customFormat="1" ht="10.5">
      <c r="C2792" s="187"/>
    </row>
    <row r="2793" s="33" customFormat="1" ht="10.5">
      <c r="C2793" s="187"/>
    </row>
    <row r="2794" s="33" customFormat="1" ht="10.5">
      <c r="C2794" s="187"/>
    </row>
    <row r="2795" s="33" customFormat="1" ht="10.5">
      <c r="C2795" s="187"/>
    </row>
    <row r="2796" s="33" customFormat="1" ht="10.5">
      <c r="C2796" s="187"/>
    </row>
    <row r="2797" s="33" customFormat="1" ht="10.5">
      <c r="C2797" s="187"/>
    </row>
    <row r="2798" s="33" customFormat="1" ht="10.5">
      <c r="C2798" s="187"/>
    </row>
    <row r="2799" s="33" customFormat="1" ht="10.5">
      <c r="C2799" s="187"/>
    </row>
    <row r="2800" s="33" customFormat="1" ht="10.5">
      <c r="C2800" s="187"/>
    </row>
    <row r="2801" s="33" customFormat="1" ht="10.5">
      <c r="C2801" s="187"/>
    </row>
    <row r="2802" s="33" customFormat="1" ht="10.5">
      <c r="C2802" s="187"/>
    </row>
    <row r="2803" s="33" customFormat="1" ht="10.5">
      <c r="C2803" s="187"/>
    </row>
    <row r="2804" s="33" customFormat="1" ht="10.5">
      <c r="C2804" s="187"/>
    </row>
    <row r="2805" s="33" customFormat="1" ht="10.5">
      <c r="C2805" s="187"/>
    </row>
    <row r="2806" s="33" customFormat="1" ht="10.5">
      <c r="C2806" s="187"/>
    </row>
    <row r="2807" s="33" customFormat="1" ht="10.5">
      <c r="C2807" s="187"/>
    </row>
    <row r="2808" s="33" customFormat="1" ht="10.5">
      <c r="C2808" s="187"/>
    </row>
    <row r="2809" s="33" customFormat="1" ht="10.5">
      <c r="C2809" s="187"/>
    </row>
    <row r="2810" s="33" customFormat="1" ht="10.5">
      <c r="C2810" s="187"/>
    </row>
    <row r="2811" s="33" customFormat="1" ht="10.5">
      <c r="C2811" s="187"/>
    </row>
    <row r="2812" s="33" customFormat="1" ht="10.5">
      <c r="C2812" s="187"/>
    </row>
    <row r="2813" s="33" customFormat="1" ht="10.5">
      <c r="C2813" s="187"/>
    </row>
    <row r="2814" s="33" customFormat="1" ht="10.5">
      <c r="C2814" s="187"/>
    </row>
    <row r="2815" s="33" customFormat="1" ht="10.5">
      <c r="C2815" s="187"/>
    </row>
    <row r="2816" s="33" customFormat="1" ht="10.5">
      <c r="C2816" s="187"/>
    </row>
    <row r="2817" s="33" customFormat="1" ht="10.5">
      <c r="C2817" s="187"/>
    </row>
    <row r="2818" s="33" customFormat="1" ht="10.5">
      <c r="C2818" s="187"/>
    </row>
    <row r="2819" s="33" customFormat="1" ht="10.5">
      <c r="C2819" s="187"/>
    </row>
    <row r="2820" s="33" customFormat="1" ht="10.5">
      <c r="C2820" s="187"/>
    </row>
    <row r="2821" s="33" customFormat="1" ht="10.5">
      <c r="C2821" s="187"/>
    </row>
    <row r="2822" s="33" customFormat="1" ht="10.5">
      <c r="C2822" s="187"/>
    </row>
    <row r="2823" s="33" customFormat="1" ht="10.5">
      <c r="C2823" s="187"/>
    </row>
    <row r="2824" s="33" customFormat="1" ht="10.5">
      <c r="C2824" s="187"/>
    </row>
    <row r="2825" s="33" customFormat="1" ht="10.5">
      <c r="C2825" s="187"/>
    </row>
    <row r="2826" s="33" customFormat="1" ht="10.5">
      <c r="C2826" s="187"/>
    </row>
    <row r="2827" s="33" customFormat="1" ht="10.5">
      <c r="C2827" s="187"/>
    </row>
    <row r="2828" s="33" customFormat="1" ht="10.5">
      <c r="C2828" s="187"/>
    </row>
    <row r="2829" s="33" customFormat="1" ht="10.5">
      <c r="C2829" s="187"/>
    </row>
    <row r="2830" s="33" customFormat="1" ht="10.5">
      <c r="C2830" s="187"/>
    </row>
    <row r="2831" s="33" customFormat="1" ht="10.5">
      <c r="C2831" s="187"/>
    </row>
    <row r="2832" s="33" customFormat="1" ht="10.5">
      <c r="C2832" s="187"/>
    </row>
    <row r="2833" s="33" customFormat="1" ht="10.5">
      <c r="C2833" s="187"/>
    </row>
    <row r="2834" s="33" customFormat="1" ht="10.5">
      <c r="C2834" s="187"/>
    </row>
    <row r="2835" s="33" customFormat="1" ht="10.5">
      <c r="C2835" s="187"/>
    </row>
    <row r="2836" s="33" customFormat="1" ht="10.5">
      <c r="C2836" s="187"/>
    </row>
    <row r="2837" s="33" customFormat="1" ht="10.5">
      <c r="C2837" s="187"/>
    </row>
    <row r="2838" s="33" customFormat="1" ht="10.5">
      <c r="C2838" s="187"/>
    </row>
    <row r="2839" s="33" customFormat="1" ht="10.5">
      <c r="C2839" s="187"/>
    </row>
    <row r="2840" s="33" customFormat="1" ht="10.5">
      <c r="C2840" s="187"/>
    </row>
    <row r="2841" s="33" customFormat="1" ht="10.5">
      <c r="C2841" s="187"/>
    </row>
    <row r="2842" s="33" customFormat="1" ht="10.5">
      <c r="C2842" s="187"/>
    </row>
    <row r="2843" s="33" customFormat="1" ht="10.5">
      <c r="C2843" s="187"/>
    </row>
    <row r="2844" s="33" customFormat="1" ht="10.5">
      <c r="C2844" s="187"/>
    </row>
    <row r="2845" s="33" customFormat="1" ht="10.5">
      <c r="C2845" s="187"/>
    </row>
    <row r="2846" s="33" customFormat="1" ht="10.5">
      <c r="C2846" s="187"/>
    </row>
    <row r="2847" s="33" customFormat="1" ht="10.5">
      <c r="C2847" s="187"/>
    </row>
    <row r="2848" s="33" customFormat="1" ht="10.5">
      <c r="C2848" s="187"/>
    </row>
    <row r="2849" s="33" customFormat="1" ht="10.5">
      <c r="C2849" s="187"/>
    </row>
    <row r="2850" s="33" customFormat="1" ht="10.5">
      <c r="C2850" s="187"/>
    </row>
    <row r="2851" s="33" customFormat="1" ht="10.5">
      <c r="C2851" s="187"/>
    </row>
    <row r="2852" s="33" customFormat="1" ht="10.5">
      <c r="C2852" s="187"/>
    </row>
    <row r="2853" s="33" customFormat="1" ht="10.5">
      <c r="C2853" s="187"/>
    </row>
    <row r="2854" s="33" customFormat="1" ht="10.5">
      <c r="C2854" s="187"/>
    </row>
    <row r="2855" s="33" customFormat="1" ht="10.5">
      <c r="C2855" s="187"/>
    </row>
    <row r="2856" s="33" customFormat="1" ht="10.5">
      <c r="C2856" s="187"/>
    </row>
    <row r="2857" s="33" customFormat="1" ht="10.5">
      <c r="C2857" s="187"/>
    </row>
    <row r="2858" s="33" customFormat="1" ht="10.5">
      <c r="C2858" s="187"/>
    </row>
    <row r="2859" s="33" customFormat="1" ht="10.5">
      <c r="C2859" s="187"/>
    </row>
    <row r="2860" s="33" customFormat="1" ht="10.5">
      <c r="C2860" s="187"/>
    </row>
    <row r="2861" s="33" customFormat="1" ht="10.5">
      <c r="C2861" s="187"/>
    </row>
    <row r="2862" s="33" customFormat="1" ht="10.5">
      <c r="C2862" s="187"/>
    </row>
    <row r="2863" s="33" customFormat="1" ht="10.5">
      <c r="C2863" s="187"/>
    </row>
    <row r="2864" s="33" customFormat="1" ht="10.5">
      <c r="C2864" s="187"/>
    </row>
    <row r="2865" s="33" customFormat="1" ht="10.5">
      <c r="C2865" s="187"/>
    </row>
    <row r="2866" s="33" customFormat="1" ht="10.5">
      <c r="C2866" s="187"/>
    </row>
    <row r="2867" s="33" customFormat="1" ht="10.5">
      <c r="C2867" s="187"/>
    </row>
    <row r="2868" s="33" customFormat="1" ht="10.5">
      <c r="C2868" s="187"/>
    </row>
    <row r="2869" s="33" customFormat="1" ht="10.5">
      <c r="C2869" s="187"/>
    </row>
    <row r="2870" s="33" customFormat="1" ht="10.5">
      <c r="C2870" s="187"/>
    </row>
    <row r="2871" s="33" customFormat="1" ht="10.5">
      <c r="C2871" s="187"/>
    </row>
    <row r="2872" s="33" customFormat="1" ht="10.5">
      <c r="C2872" s="187"/>
    </row>
    <row r="2873" s="33" customFormat="1" ht="10.5">
      <c r="C2873" s="187"/>
    </row>
    <row r="2874" s="33" customFormat="1" ht="10.5">
      <c r="C2874" s="187"/>
    </row>
    <row r="2875" s="33" customFormat="1" ht="10.5">
      <c r="C2875" s="187"/>
    </row>
    <row r="2876" s="33" customFormat="1" ht="10.5">
      <c r="C2876" s="187"/>
    </row>
    <row r="2877" s="33" customFormat="1" ht="10.5">
      <c r="C2877" s="187"/>
    </row>
    <row r="2878" s="33" customFormat="1" ht="10.5">
      <c r="C2878" s="187"/>
    </row>
    <row r="2879" s="33" customFormat="1" ht="10.5">
      <c r="C2879" s="187"/>
    </row>
    <row r="2880" s="33" customFormat="1" ht="10.5">
      <c r="C2880" s="187"/>
    </row>
    <row r="2881" s="33" customFormat="1" ht="10.5">
      <c r="C2881" s="187"/>
    </row>
    <row r="2882" s="33" customFormat="1" ht="10.5">
      <c r="C2882" s="187"/>
    </row>
    <row r="2883" s="33" customFormat="1" ht="10.5">
      <c r="C2883" s="187"/>
    </row>
    <row r="2884" s="33" customFormat="1" ht="10.5">
      <c r="C2884" s="187"/>
    </row>
    <row r="2885" s="33" customFormat="1" ht="10.5">
      <c r="C2885" s="187"/>
    </row>
    <row r="2886" s="33" customFormat="1" ht="10.5">
      <c r="C2886" s="187"/>
    </row>
    <row r="2887" s="33" customFormat="1" ht="10.5">
      <c r="C2887" s="187"/>
    </row>
    <row r="2888" s="33" customFormat="1" ht="10.5">
      <c r="C2888" s="187"/>
    </row>
    <row r="2889" s="33" customFormat="1" ht="10.5">
      <c r="C2889" s="187"/>
    </row>
    <row r="2890" s="33" customFormat="1" ht="10.5">
      <c r="C2890" s="187"/>
    </row>
    <row r="2891" s="33" customFormat="1" ht="10.5">
      <c r="C2891" s="187"/>
    </row>
    <row r="2892" s="33" customFormat="1" ht="10.5">
      <c r="C2892" s="187"/>
    </row>
    <row r="2893" s="33" customFormat="1" ht="10.5">
      <c r="C2893" s="187"/>
    </row>
    <row r="2894" s="33" customFormat="1" ht="10.5">
      <c r="C2894" s="187"/>
    </row>
    <row r="2895" s="33" customFormat="1" ht="10.5">
      <c r="C2895" s="187"/>
    </row>
    <row r="2896" s="33" customFormat="1" ht="10.5">
      <c r="C2896" s="187"/>
    </row>
    <row r="2897" s="33" customFormat="1" ht="10.5">
      <c r="C2897" s="187"/>
    </row>
    <row r="2898" s="33" customFormat="1" ht="10.5">
      <c r="C2898" s="187"/>
    </row>
    <row r="2899" s="33" customFormat="1" ht="10.5">
      <c r="C2899" s="187"/>
    </row>
    <row r="2900" s="33" customFormat="1" ht="10.5">
      <c r="C2900" s="187"/>
    </row>
    <row r="2901" s="33" customFormat="1" ht="10.5">
      <c r="C2901" s="187"/>
    </row>
    <row r="2902" s="33" customFormat="1" ht="10.5">
      <c r="C2902" s="187"/>
    </row>
    <row r="2903" s="33" customFormat="1" ht="10.5">
      <c r="C2903" s="187"/>
    </row>
    <row r="2904" s="33" customFormat="1" ht="10.5">
      <c r="C2904" s="187"/>
    </row>
    <row r="2905" s="33" customFormat="1" ht="10.5">
      <c r="C2905" s="187"/>
    </row>
    <row r="2906" s="33" customFormat="1" ht="10.5">
      <c r="C2906" s="187"/>
    </row>
    <row r="2907" s="33" customFormat="1" ht="10.5">
      <c r="C2907" s="187"/>
    </row>
    <row r="2908" s="33" customFormat="1" ht="10.5">
      <c r="C2908" s="187"/>
    </row>
    <row r="2909" s="33" customFormat="1" ht="10.5">
      <c r="C2909" s="187"/>
    </row>
    <row r="2910" s="33" customFormat="1" ht="10.5">
      <c r="C2910" s="187"/>
    </row>
    <row r="2911" s="33" customFormat="1" ht="10.5">
      <c r="C2911" s="187"/>
    </row>
    <row r="2912" s="33" customFormat="1" ht="10.5">
      <c r="C2912" s="187"/>
    </row>
    <row r="2913" s="33" customFormat="1" ht="10.5">
      <c r="C2913" s="187"/>
    </row>
    <row r="2914" s="33" customFormat="1" ht="10.5">
      <c r="C2914" s="187"/>
    </row>
    <row r="2915" s="33" customFormat="1" ht="10.5">
      <c r="C2915" s="187"/>
    </row>
    <row r="2916" s="33" customFormat="1" ht="10.5">
      <c r="C2916" s="187"/>
    </row>
    <row r="2917" s="33" customFormat="1" ht="10.5">
      <c r="C2917" s="187"/>
    </row>
    <row r="2918" s="33" customFormat="1" ht="10.5">
      <c r="C2918" s="187"/>
    </row>
    <row r="2919" s="33" customFormat="1" ht="10.5">
      <c r="C2919" s="187"/>
    </row>
    <row r="2920" s="33" customFormat="1" ht="10.5">
      <c r="C2920" s="187"/>
    </row>
    <row r="2921" s="33" customFormat="1" ht="10.5">
      <c r="C2921" s="187"/>
    </row>
    <row r="2922" s="33" customFormat="1" ht="10.5">
      <c r="C2922" s="187"/>
    </row>
    <row r="2923" s="33" customFormat="1" ht="10.5">
      <c r="C2923" s="187"/>
    </row>
    <row r="2924" s="33" customFormat="1" ht="10.5">
      <c r="C2924" s="187"/>
    </row>
    <row r="2925" s="33" customFormat="1" ht="10.5">
      <c r="C2925" s="187"/>
    </row>
    <row r="2926" s="33" customFormat="1" ht="10.5">
      <c r="C2926" s="187"/>
    </row>
    <row r="2927" s="33" customFormat="1" ht="10.5">
      <c r="C2927" s="187"/>
    </row>
    <row r="2928" s="33" customFormat="1" ht="10.5">
      <c r="C2928" s="187"/>
    </row>
    <row r="2929" s="33" customFormat="1" ht="10.5">
      <c r="C2929" s="187"/>
    </row>
    <row r="2930" s="33" customFormat="1" ht="10.5">
      <c r="C2930" s="187"/>
    </row>
    <row r="2931" s="33" customFormat="1" ht="10.5">
      <c r="C2931" s="187"/>
    </row>
    <row r="2932" s="33" customFormat="1" ht="10.5">
      <c r="C2932" s="187"/>
    </row>
    <row r="2933" s="33" customFormat="1" ht="10.5">
      <c r="C2933" s="187"/>
    </row>
    <row r="2934" s="33" customFormat="1" ht="10.5">
      <c r="C2934" s="187"/>
    </row>
    <row r="2935" s="33" customFormat="1" ht="10.5">
      <c r="C2935" s="187"/>
    </row>
    <row r="2936" s="33" customFormat="1" ht="10.5">
      <c r="C2936" s="187"/>
    </row>
    <row r="2937" s="33" customFormat="1" ht="10.5">
      <c r="C2937" s="187"/>
    </row>
    <row r="2938" s="33" customFormat="1" ht="10.5">
      <c r="C2938" s="187"/>
    </row>
    <row r="2939" s="33" customFormat="1" ht="10.5">
      <c r="C2939" s="187"/>
    </row>
    <row r="2940" s="33" customFormat="1" ht="10.5">
      <c r="C2940" s="187"/>
    </row>
    <row r="2941" s="33" customFormat="1" ht="10.5">
      <c r="C2941" s="187"/>
    </row>
    <row r="2942" s="33" customFormat="1" ht="10.5">
      <c r="C2942" s="187"/>
    </row>
    <row r="2943" s="33" customFormat="1" ht="10.5">
      <c r="C2943" s="187"/>
    </row>
    <row r="2944" s="33" customFormat="1" ht="10.5">
      <c r="C2944" s="187"/>
    </row>
    <row r="2945" s="33" customFormat="1" ht="10.5">
      <c r="C2945" s="187"/>
    </row>
    <row r="2946" s="33" customFormat="1" ht="10.5">
      <c r="C2946" s="187"/>
    </row>
    <row r="2947" s="33" customFormat="1" ht="10.5">
      <c r="C2947" s="187"/>
    </row>
    <row r="2948" s="33" customFormat="1" ht="10.5">
      <c r="C2948" s="187"/>
    </row>
    <row r="2949" s="33" customFormat="1" ht="10.5">
      <c r="C2949" s="187"/>
    </row>
    <row r="2950" s="33" customFormat="1" ht="10.5">
      <c r="C2950" s="187"/>
    </row>
    <row r="2951" s="33" customFormat="1" ht="10.5">
      <c r="C2951" s="187"/>
    </row>
    <row r="2952" s="33" customFormat="1" ht="10.5">
      <c r="C2952" s="187"/>
    </row>
    <row r="2953" s="33" customFormat="1" ht="10.5">
      <c r="C2953" s="187"/>
    </row>
    <row r="2954" s="33" customFormat="1" ht="10.5">
      <c r="C2954" s="187"/>
    </row>
    <row r="2955" s="33" customFormat="1" ht="10.5">
      <c r="C2955" s="187"/>
    </row>
    <row r="2956" s="33" customFormat="1" ht="10.5">
      <c r="C2956" s="187"/>
    </row>
    <row r="2957" s="33" customFormat="1" ht="10.5">
      <c r="C2957" s="187"/>
    </row>
    <row r="2958" s="33" customFormat="1" ht="10.5">
      <c r="C2958" s="187"/>
    </row>
    <row r="2959" s="33" customFormat="1" ht="10.5">
      <c r="C2959" s="187"/>
    </row>
    <row r="2960" s="33" customFormat="1" ht="10.5">
      <c r="C2960" s="187"/>
    </row>
    <row r="2961" s="33" customFormat="1" ht="10.5">
      <c r="C2961" s="187"/>
    </row>
    <row r="2962" s="33" customFormat="1" ht="10.5">
      <c r="C2962" s="187"/>
    </row>
    <row r="2963" s="33" customFormat="1" ht="10.5">
      <c r="C2963" s="187"/>
    </row>
    <row r="2964" s="33" customFormat="1" ht="10.5">
      <c r="C2964" s="187"/>
    </row>
    <row r="2965" s="33" customFormat="1" ht="10.5">
      <c r="C2965" s="187"/>
    </row>
    <row r="2966" s="33" customFormat="1" ht="10.5">
      <c r="C2966" s="187"/>
    </row>
    <row r="2967" s="33" customFormat="1" ht="10.5">
      <c r="C2967" s="187"/>
    </row>
    <row r="2968" s="33" customFormat="1" ht="10.5">
      <c r="C2968" s="187"/>
    </row>
    <row r="2969" s="33" customFormat="1" ht="10.5">
      <c r="C2969" s="187"/>
    </row>
    <row r="2970" s="33" customFormat="1" ht="10.5">
      <c r="C2970" s="187"/>
    </row>
    <row r="2971" s="33" customFormat="1" ht="10.5">
      <c r="C2971" s="187"/>
    </row>
    <row r="2972" s="33" customFormat="1" ht="10.5">
      <c r="C2972" s="187"/>
    </row>
    <row r="2973" s="33" customFormat="1" ht="10.5">
      <c r="C2973" s="187"/>
    </row>
    <row r="2974" s="33" customFormat="1" ht="10.5">
      <c r="C2974" s="187"/>
    </row>
    <row r="2975" s="33" customFormat="1" ht="10.5">
      <c r="C2975" s="187"/>
    </row>
    <row r="2976" s="33" customFormat="1" ht="10.5">
      <c r="C2976" s="187"/>
    </row>
    <row r="2977" s="33" customFormat="1" ht="10.5">
      <c r="C2977" s="187"/>
    </row>
    <row r="2978" s="33" customFormat="1" ht="10.5">
      <c r="C2978" s="187"/>
    </row>
    <row r="2979" s="33" customFormat="1" ht="10.5">
      <c r="C2979" s="187"/>
    </row>
    <row r="2980" s="33" customFormat="1" ht="10.5">
      <c r="C2980" s="187"/>
    </row>
    <row r="2981" s="33" customFormat="1" ht="10.5">
      <c r="C2981" s="187"/>
    </row>
    <row r="2982" s="33" customFormat="1" ht="10.5">
      <c r="C2982" s="187"/>
    </row>
    <row r="2983" s="33" customFormat="1" ht="10.5">
      <c r="C2983" s="187"/>
    </row>
    <row r="2984" s="33" customFormat="1" ht="10.5">
      <c r="C2984" s="187"/>
    </row>
    <row r="2985" s="33" customFormat="1" ht="10.5">
      <c r="C2985" s="187"/>
    </row>
    <row r="2986" s="33" customFormat="1" ht="10.5">
      <c r="C2986" s="187"/>
    </row>
    <row r="2987" s="33" customFormat="1" ht="10.5">
      <c r="C2987" s="187"/>
    </row>
    <row r="2988" s="33" customFormat="1" ht="10.5">
      <c r="C2988" s="187"/>
    </row>
    <row r="2989" s="33" customFormat="1" ht="10.5">
      <c r="C2989" s="187"/>
    </row>
    <row r="2990" s="33" customFormat="1" ht="10.5">
      <c r="C2990" s="187"/>
    </row>
    <row r="2991" s="33" customFormat="1" ht="10.5">
      <c r="C2991" s="187"/>
    </row>
    <row r="2992" s="33" customFormat="1" ht="10.5">
      <c r="C2992" s="187"/>
    </row>
    <row r="2993" s="33" customFormat="1" ht="10.5">
      <c r="C2993" s="187"/>
    </row>
    <row r="2994" s="33" customFormat="1" ht="10.5">
      <c r="C2994" s="187"/>
    </row>
    <row r="2995" s="33" customFormat="1" ht="10.5">
      <c r="C2995" s="187"/>
    </row>
    <row r="2996" s="33" customFormat="1" ht="10.5">
      <c r="C2996" s="187"/>
    </row>
    <row r="2997" s="33" customFormat="1" ht="10.5">
      <c r="C2997" s="187"/>
    </row>
    <row r="2998" s="33" customFormat="1" ht="10.5">
      <c r="C2998" s="187"/>
    </row>
    <row r="2999" s="33" customFormat="1" ht="10.5">
      <c r="C2999" s="187"/>
    </row>
    <row r="3000" s="33" customFormat="1" ht="10.5">
      <c r="C3000" s="187"/>
    </row>
    <row r="3001" s="33" customFormat="1" ht="10.5">
      <c r="C3001" s="187"/>
    </row>
    <row r="3002" s="33" customFormat="1" ht="10.5">
      <c r="C3002" s="187"/>
    </row>
    <row r="3003" s="33" customFormat="1" ht="10.5">
      <c r="C3003" s="187"/>
    </row>
    <row r="3004" s="33" customFormat="1" ht="10.5">
      <c r="C3004" s="187"/>
    </row>
    <row r="3005" s="33" customFormat="1" ht="10.5">
      <c r="C3005" s="187"/>
    </row>
    <row r="3006" s="33" customFormat="1" ht="10.5">
      <c r="C3006" s="187"/>
    </row>
    <row r="3007" s="33" customFormat="1" ht="10.5">
      <c r="C3007" s="187"/>
    </row>
    <row r="3008" s="33" customFormat="1" ht="10.5">
      <c r="C3008" s="187"/>
    </row>
    <row r="3009" s="33" customFormat="1" ht="10.5">
      <c r="C3009" s="187"/>
    </row>
    <row r="3010" s="33" customFormat="1" ht="10.5">
      <c r="C3010" s="187"/>
    </row>
    <row r="3011" s="33" customFormat="1" ht="10.5">
      <c r="C3011" s="187"/>
    </row>
    <row r="3012" s="33" customFormat="1" ht="10.5">
      <c r="C3012" s="187"/>
    </row>
    <row r="3013" s="33" customFormat="1" ht="10.5">
      <c r="C3013" s="187"/>
    </row>
    <row r="3014" s="33" customFormat="1" ht="10.5">
      <c r="C3014" s="187"/>
    </row>
    <row r="3015" s="33" customFormat="1" ht="10.5">
      <c r="C3015" s="187"/>
    </row>
    <row r="3016" s="33" customFormat="1" ht="10.5">
      <c r="C3016" s="187"/>
    </row>
    <row r="3017" s="33" customFormat="1" ht="10.5">
      <c r="C3017" s="187"/>
    </row>
    <row r="3018" s="33" customFormat="1" ht="10.5">
      <c r="C3018" s="187"/>
    </row>
    <row r="3019" s="33" customFormat="1" ht="10.5">
      <c r="C3019" s="187"/>
    </row>
    <row r="3020" s="33" customFormat="1" ht="10.5">
      <c r="C3020" s="187"/>
    </row>
    <row r="3021" s="33" customFormat="1" ht="10.5">
      <c r="C3021" s="187"/>
    </row>
    <row r="3022" s="33" customFormat="1" ht="10.5">
      <c r="C3022" s="187"/>
    </row>
    <row r="3023" s="33" customFormat="1" ht="10.5">
      <c r="C3023" s="187"/>
    </row>
    <row r="3024" s="33" customFormat="1" ht="10.5">
      <c r="C3024" s="187"/>
    </row>
    <row r="3025" s="33" customFormat="1" ht="10.5">
      <c r="C3025" s="187"/>
    </row>
    <row r="3026" s="33" customFormat="1" ht="10.5">
      <c r="C3026" s="187"/>
    </row>
    <row r="3027" s="33" customFormat="1" ht="10.5">
      <c r="C3027" s="187"/>
    </row>
    <row r="3028" s="33" customFormat="1" ht="10.5">
      <c r="C3028" s="187"/>
    </row>
    <row r="3029" s="33" customFormat="1" ht="10.5">
      <c r="C3029" s="187"/>
    </row>
    <row r="3030" s="33" customFormat="1" ht="10.5">
      <c r="C3030" s="187"/>
    </row>
    <row r="3031" s="33" customFormat="1" ht="10.5">
      <c r="C3031" s="187"/>
    </row>
    <row r="3032" s="33" customFormat="1" ht="10.5">
      <c r="C3032" s="187"/>
    </row>
    <row r="3033" s="33" customFormat="1" ht="10.5">
      <c r="C3033" s="187"/>
    </row>
    <row r="3034" s="33" customFormat="1" ht="10.5">
      <c r="C3034" s="187"/>
    </row>
    <row r="3035" s="33" customFormat="1" ht="10.5">
      <c r="C3035" s="187"/>
    </row>
    <row r="3036" s="33" customFormat="1" ht="10.5">
      <c r="C3036" s="187"/>
    </row>
    <row r="3037" s="33" customFormat="1" ht="10.5">
      <c r="C3037" s="187"/>
    </row>
    <row r="3038" s="33" customFormat="1" ht="10.5">
      <c r="C3038" s="187"/>
    </row>
    <row r="3039" s="33" customFormat="1" ht="10.5">
      <c r="C3039" s="187"/>
    </row>
    <row r="3040" s="33" customFormat="1" ht="10.5">
      <c r="C3040" s="187"/>
    </row>
    <row r="3041" s="33" customFormat="1" ht="10.5">
      <c r="C3041" s="187"/>
    </row>
    <row r="3042" s="33" customFormat="1" ht="10.5">
      <c r="C3042" s="187"/>
    </row>
    <row r="3043" s="33" customFormat="1" ht="10.5">
      <c r="C3043" s="187"/>
    </row>
    <row r="3044" s="33" customFormat="1" ht="10.5">
      <c r="C3044" s="187"/>
    </row>
    <row r="3045" s="33" customFormat="1" ht="10.5">
      <c r="C3045" s="187"/>
    </row>
    <row r="3046" s="33" customFormat="1" ht="10.5">
      <c r="C3046" s="187"/>
    </row>
    <row r="3047" s="33" customFormat="1" ht="10.5">
      <c r="C3047" s="187"/>
    </row>
    <row r="3048" s="33" customFormat="1" ht="10.5">
      <c r="C3048" s="187"/>
    </row>
    <row r="3049" s="33" customFormat="1" ht="10.5">
      <c r="C3049" s="187"/>
    </row>
    <row r="3050" s="33" customFormat="1" ht="10.5">
      <c r="C3050" s="187"/>
    </row>
    <row r="3051" s="33" customFormat="1" ht="10.5">
      <c r="C3051" s="187"/>
    </row>
    <row r="3052" s="33" customFormat="1" ht="10.5">
      <c r="C3052" s="187"/>
    </row>
    <row r="3053" s="33" customFormat="1" ht="10.5">
      <c r="C3053" s="187"/>
    </row>
    <row r="3054" s="33" customFormat="1" ht="10.5">
      <c r="C3054" s="187"/>
    </row>
    <row r="3055" s="33" customFormat="1" ht="10.5">
      <c r="C3055" s="187"/>
    </row>
    <row r="3056" s="33" customFormat="1" ht="10.5">
      <c r="C3056" s="187"/>
    </row>
    <row r="3057" s="33" customFormat="1" ht="10.5">
      <c r="C3057" s="187"/>
    </row>
    <row r="3058" s="33" customFormat="1" ht="10.5">
      <c r="C3058" s="187"/>
    </row>
    <row r="3059" s="33" customFormat="1" ht="10.5">
      <c r="C3059" s="187"/>
    </row>
    <row r="3060" s="33" customFormat="1" ht="10.5">
      <c r="C3060" s="187"/>
    </row>
    <row r="3061" s="33" customFormat="1" ht="10.5">
      <c r="C3061" s="187"/>
    </row>
    <row r="3062" s="33" customFormat="1" ht="10.5">
      <c r="C3062" s="187"/>
    </row>
    <row r="3063" s="33" customFormat="1" ht="10.5">
      <c r="C3063" s="187"/>
    </row>
    <row r="3064" s="33" customFormat="1" ht="10.5">
      <c r="C3064" s="187"/>
    </row>
    <row r="3065" s="33" customFormat="1" ht="10.5">
      <c r="C3065" s="187"/>
    </row>
    <row r="3066" s="33" customFormat="1" ht="10.5">
      <c r="C3066" s="187"/>
    </row>
    <row r="3067" s="33" customFormat="1" ht="10.5">
      <c r="C3067" s="187"/>
    </row>
    <row r="3068" s="33" customFormat="1" ht="10.5">
      <c r="C3068" s="187"/>
    </row>
    <row r="3069" s="33" customFormat="1" ht="10.5">
      <c r="C3069" s="187"/>
    </row>
    <row r="3070" s="33" customFormat="1" ht="10.5">
      <c r="C3070" s="187"/>
    </row>
    <row r="3071" s="33" customFormat="1" ht="10.5">
      <c r="C3071" s="187"/>
    </row>
    <row r="3072" s="33" customFormat="1" ht="10.5">
      <c r="C3072" s="187"/>
    </row>
    <row r="3073" s="33" customFormat="1" ht="10.5">
      <c r="C3073" s="187"/>
    </row>
    <row r="3074" s="33" customFormat="1" ht="10.5">
      <c r="C3074" s="187"/>
    </row>
    <row r="3075" s="33" customFormat="1" ht="10.5">
      <c r="C3075" s="187"/>
    </row>
    <row r="3076" s="33" customFormat="1" ht="10.5">
      <c r="C3076" s="187"/>
    </row>
    <row r="3077" s="33" customFormat="1" ht="10.5">
      <c r="C3077" s="187"/>
    </row>
    <row r="3078" s="33" customFormat="1" ht="10.5">
      <c r="C3078" s="187"/>
    </row>
    <row r="3079" s="33" customFormat="1" ht="10.5">
      <c r="C3079" s="187"/>
    </row>
    <row r="3080" s="33" customFormat="1" ht="10.5">
      <c r="C3080" s="187"/>
    </row>
    <row r="3081" s="33" customFormat="1" ht="10.5">
      <c r="C3081" s="187"/>
    </row>
    <row r="3082" s="33" customFormat="1" ht="10.5">
      <c r="C3082" s="187"/>
    </row>
    <row r="3083" s="33" customFormat="1" ht="10.5">
      <c r="C3083" s="187"/>
    </row>
    <row r="3084" s="33" customFormat="1" ht="10.5">
      <c r="C3084" s="187"/>
    </row>
    <row r="3085" s="33" customFormat="1" ht="10.5">
      <c r="C3085" s="187"/>
    </row>
    <row r="3086" s="33" customFormat="1" ht="10.5">
      <c r="C3086" s="187"/>
    </row>
    <row r="3087" s="33" customFormat="1" ht="10.5">
      <c r="C3087" s="187"/>
    </row>
    <row r="3088" s="33" customFormat="1" ht="10.5">
      <c r="C3088" s="187"/>
    </row>
    <row r="3089" s="33" customFormat="1" ht="10.5">
      <c r="C3089" s="187"/>
    </row>
    <row r="3090" s="33" customFormat="1" ht="10.5">
      <c r="C3090" s="187"/>
    </row>
    <row r="3091" s="33" customFormat="1" ht="10.5">
      <c r="C3091" s="187"/>
    </row>
    <row r="3092" s="33" customFormat="1" ht="10.5">
      <c r="C3092" s="187"/>
    </row>
    <row r="3093" s="33" customFormat="1" ht="10.5">
      <c r="C3093" s="187"/>
    </row>
    <row r="3094" s="33" customFormat="1" ht="10.5">
      <c r="C3094" s="187"/>
    </row>
    <row r="3095" s="33" customFormat="1" ht="10.5">
      <c r="C3095" s="187"/>
    </row>
    <row r="3096" s="33" customFormat="1" ht="10.5">
      <c r="C3096" s="187"/>
    </row>
    <row r="3097" s="33" customFormat="1" ht="10.5">
      <c r="C3097" s="187"/>
    </row>
    <row r="3098" s="33" customFormat="1" ht="10.5">
      <c r="C3098" s="187"/>
    </row>
    <row r="3099" s="33" customFormat="1" ht="10.5">
      <c r="C3099" s="187"/>
    </row>
    <row r="3100" s="33" customFormat="1" ht="10.5">
      <c r="C3100" s="187"/>
    </row>
    <row r="3101" s="33" customFormat="1" ht="10.5">
      <c r="C3101" s="187"/>
    </row>
    <row r="3102" s="33" customFormat="1" ht="10.5">
      <c r="C3102" s="187"/>
    </row>
    <row r="3103" s="33" customFormat="1" ht="10.5">
      <c r="C3103" s="187"/>
    </row>
    <row r="3104" s="33" customFormat="1" ht="10.5">
      <c r="C3104" s="187"/>
    </row>
    <row r="3105" s="33" customFormat="1" ht="10.5">
      <c r="C3105" s="187"/>
    </row>
    <row r="3106" s="33" customFormat="1" ht="10.5">
      <c r="C3106" s="187"/>
    </row>
    <row r="3107" s="33" customFormat="1" ht="10.5">
      <c r="C3107" s="187"/>
    </row>
    <row r="3108" s="33" customFormat="1" ht="10.5">
      <c r="C3108" s="187"/>
    </row>
    <row r="3109" s="33" customFormat="1" ht="10.5">
      <c r="C3109" s="187"/>
    </row>
    <row r="3110" s="33" customFormat="1" ht="10.5">
      <c r="C3110" s="187"/>
    </row>
    <row r="3111" s="33" customFormat="1" ht="10.5">
      <c r="C3111" s="187"/>
    </row>
    <row r="3112" s="33" customFormat="1" ht="10.5">
      <c r="C3112" s="187"/>
    </row>
    <row r="3113" s="33" customFormat="1" ht="10.5">
      <c r="C3113" s="187"/>
    </row>
    <row r="3114" s="33" customFormat="1" ht="10.5">
      <c r="C3114" s="187"/>
    </row>
    <row r="3115" s="33" customFormat="1" ht="10.5">
      <c r="C3115" s="187"/>
    </row>
    <row r="3116" s="33" customFormat="1" ht="10.5">
      <c r="C3116" s="187"/>
    </row>
    <row r="3117" s="33" customFormat="1" ht="10.5">
      <c r="C3117" s="187"/>
    </row>
    <row r="3118" s="33" customFormat="1" ht="10.5">
      <c r="C3118" s="187"/>
    </row>
    <row r="3119" s="33" customFormat="1" ht="10.5">
      <c r="C3119" s="187"/>
    </row>
    <row r="3120" s="33" customFormat="1" ht="10.5">
      <c r="C3120" s="187"/>
    </row>
    <row r="3121" s="33" customFormat="1" ht="10.5">
      <c r="C3121" s="187"/>
    </row>
    <row r="3122" s="33" customFormat="1" ht="10.5">
      <c r="C3122" s="187"/>
    </row>
    <row r="3123" s="33" customFormat="1" ht="10.5">
      <c r="C3123" s="187"/>
    </row>
    <row r="3124" s="33" customFormat="1" ht="10.5">
      <c r="C3124" s="187"/>
    </row>
    <row r="3125" s="33" customFormat="1" ht="10.5">
      <c r="C3125" s="187"/>
    </row>
    <row r="3126" s="33" customFormat="1" ht="10.5">
      <c r="C3126" s="187"/>
    </row>
    <row r="3127" s="33" customFormat="1" ht="10.5">
      <c r="C3127" s="187"/>
    </row>
    <row r="3128" s="33" customFormat="1" ht="10.5">
      <c r="C3128" s="187"/>
    </row>
    <row r="3129" s="33" customFormat="1" ht="10.5">
      <c r="C3129" s="187"/>
    </row>
    <row r="3130" s="33" customFormat="1" ht="10.5">
      <c r="C3130" s="187"/>
    </row>
    <row r="3131" s="33" customFormat="1" ht="10.5">
      <c r="C3131" s="187"/>
    </row>
    <row r="3132" s="33" customFormat="1" ht="10.5">
      <c r="C3132" s="187"/>
    </row>
    <row r="3133" s="33" customFormat="1" ht="10.5">
      <c r="C3133" s="187"/>
    </row>
    <row r="3134" s="33" customFormat="1" ht="10.5">
      <c r="C3134" s="187"/>
    </row>
    <row r="3135" s="33" customFormat="1" ht="10.5">
      <c r="C3135" s="187"/>
    </row>
    <row r="3136" s="33" customFormat="1" ht="10.5">
      <c r="C3136" s="187"/>
    </row>
    <row r="3137" s="33" customFormat="1" ht="10.5">
      <c r="C3137" s="187"/>
    </row>
    <row r="3138" s="33" customFormat="1" ht="10.5">
      <c r="C3138" s="187"/>
    </row>
    <row r="3139" s="33" customFormat="1" ht="10.5">
      <c r="C3139" s="187"/>
    </row>
    <row r="3140" s="33" customFormat="1" ht="10.5">
      <c r="C3140" s="187"/>
    </row>
    <row r="3141" s="33" customFormat="1" ht="10.5">
      <c r="C3141" s="187"/>
    </row>
    <row r="3142" s="33" customFormat="1" ht="10.5">
      <c r="C3142" s="187"/>
    </row>
    <row r="3143" s="33" customFormat="1" ht="10.5">
      <c r="C3143" s="187"/>
    </row>
    <row r="3144" s="33" customFormat="1" ht="10.5">
      <c r="C3144" s="187"/>
    </row>
    <row r="3145" s="33" customFormat="1" ht="10.5">
      <c r="C3145" s="187"/>
    </row>
    <row r="3146" s="33" customFormat="1" ht="10.5">
      <c r="C3146" s="187"/>
    </row>
    <row r="3147" s="33" customFormat="1" ht="10.5">
      <c r="C3147" s="187"/>
    </row>
    <row r="3148" s="33" customFormat="1" ht="10.5">
      <c r="C3148" s="187"/>
    </row>
    <row r="3149" s="33" customFormat="1" ht="10.5">
      <c r="C3149" s="187"/>
    </row>
    <row r="3150" s="33" customFormat="1" ht="10.5">
      <c r="C3150" s="187"/>
    </row>
    <row r="3151" s="33" customFormat="1" ht="10.5">
      <c r="C3151" s="187"/>
    </row>
    <row r="3152" s="33" customFormat="1" ht="10.5">
      <c r="C3152" s="187"/>
    </row>
    <row r="3153" s="33" customFormat="1" ht="10.5">
      <c r="C3153" s="187"/>
    </row>
    <row r="3154" s="33" customFormat="1" ht="10.5">
      <c r="C3154" s="187"/>
    </row>
    <row r="3155" s="33" customFormat="1" ht="10.5">
      <c r="C3155" s="187"/>
    </row>
    <row r="3156" s="33" customFormat="1" ht="10.5">
      <c r="C3156" s="187"/>
    </row>
    <row r="3157" s="33" customFormat="1" ht="10.5">
      <c r="C3157" s="187"/>
    </row>
    <row r="3158" s="33" customFormat="1" ht="10.5">
      <c r="C3158" s="187"/>
    </row>
    <row r="3159" s="33" customFormat="1" ht="10.5">
      <c r="C3159" s="187"/>
    </row>
    <row r="3160" s="33" customFormat="1" ht="10.5">
      <c r="C3160" s="187"/>
    </row>
    <row r="3161" s="33" customFormat="1" ht="10.5">
      <c r="C3161" s="187"/>
    </row>
    <row r="3162" s="33" customFormat="1" ht="10.5">
      <c r="C3162" s="187"/>
    </row>
    <row r="3163" s="33" customFormat="1" ht="10.5">
      <c r="C3163" s="187"/>
    </row>
    <row r="3164" s="33" customFormat="1" ht="10.5">
      <c r="C3164" s="187"/>
    </row>
    <row r="3165" s="33" customFormat="1" ht="10.5">
      <c r="C3165" s="187"/>
    </row>
    <row r="3166" s="33" customFormat="1" ht="10.5">
      <c r="C3166" s="187"/>
    </row>
    <row r="3167" s="33" customFormat="1" ht="10.5">
      <c r="C3167" s="187"/>
    </row>
    <row r="3168" s="33" customFormat="1" ht="10.5">
      <c r="C3168" s="187"/>
    </row>
    <row r="3169" s="33" customFormat="1" ht="10.5">
      <c r="C3169" s="187"/>
    </row>
    <row r="3170" s="33" customFormat="1" ht="10.5">
      <c r="C3170" s="187"/>
    </row>
    <row r="3171" s="33" customFormat="1" ht="10.5">
      <c r="C3171" s="187"/>
    </row>
    <row r="3172" s="33" customFormat="1" ht="10.5">
      <c r="C3172" s="187"/>
    </row>
    <row r="3173" s="33" customFormat="1" ht="10.5">
      <c r="C3173" s="187"/>
    </row>
    <row r="3174" s="33" customFormat="1" ht="10.5">
      <c r="C3174" s="187"/>
    </row>
    <row r="3175" s="33" customFormat="1" ht="10.5">
      <c r="C3175" s="187"/>
    </row>
    <row r="3176" s="33" customFormat="1" ht="10.5">
      <c r="C3176" s="187"/>
    </row>
    <row r="3177" s="33" customFormat="1" ht="10.5">
      <c r="C3177" s="187"/>
    </row>
    <row r="3178" s="33" customFormat="1" ht="10.5">
      <c r="C3178" s="187"/>
    </row>
    <row r="3179" s="33" customFormat="1" ht="10.5">
      <c r="C3179" s="187"/>
    </row>
    <row r="3180" s="33" customFormat="1" ht="10.5">
      <c r="C3180" s="187"/>
    </row>
    <row r="3181" s="33" customFormat="1" ht="10.5">
      <c r="C3181" s="187"/>
    </row>
    <row r="3182" s="33" customFormat="1" ht="10.5">
      <c r="C3182" s="187"/>
    </row>
    <row r="3183" s="33" customFormat="1" ht="10.5">
      <c r="C3183" s="187"/>
    </row>
    <row r="3184" s="33" customFormat="1" ht="10.5">
      <c r="C3184" s="187"/>
    </row>
    <row r="3185" s="33" customFormat="1" ht="10.5">
      <c r="C3185" s="187"/>
    </row>
    <row r="3186" s="33" customFormat="1" ht="10.5">
      <c r="C3186" s="187"/>
    </row>
    <row r="3187" s="33" customFormat="1" ht="10.5">
      <c r="C3187" s="187"/>
    </row>
    <row r="3188" s="33" customFormat="1" ht="10.5">
      <c r="C3188" s="187"/>
    </row>
    <row r="3189" s="33" customFormat="1" ht="10.5">
      <c r="C3189" s="187"/>
    </row>
    <row r="3190" s="33" customFormat="1" ht="10.5">
      <c r="C3190" s="187"/>
    </row>
    <row r="3191" s="33" customFormat="1" ht="10.5">
      <c r="C3191" s="187"/>
    </row>
    <row r="3192" s="33" customFormat="1" ht="10.5">
      <c r="C3192" s="187"/>
    </row>
    <row r="3193" s="33" customFormat="1" ht="10.5">
      <c r="C3193" s="187"/>
    </row>
    <row r="3194" s="33" customFormat="1" ht="10.5">
      <c r="C3194" s="187"/>
    </row>
    <row r="3195" s="33" customFormat="1" ht="10.5">
      <c r="C3195" s="187"/>
    </row>
    <row r="3196" s="33" customFormat="1" ht="10.5">
      <c r="C3196" s="187"/>
    </row>
    <row r="3197" s="33" customFormat="1" ht="10.5">
      <c r="C3197" s="187"/>
    </row>
    <row r="3198" s="33" customFormat="1" ht="10.5">
      <c r="C3198" s="187"/>
    </row>
    <row r="3199" s="33" customFormat="1" ht="10.5">
      <c r="C3199" s="187"/>
    </row>
    <row r="3200" s="33" customFormat="1" ht="10.5">
      <c r="C3200" s="187"/>
    </row>
    <row r="3201" s="33" customFormat="1" ht="10.5">
      <c r="C3201" s="187"/>
    </row>
    <row r="3202" s="33" customFormat="1" ht="10.5">
      <c r="C3202" s="187"/>
    </row>
    <row r="3203" s="33" customFormat="1" ht="10.5">
      <c r="C3203" s="187"/>
    </row>
    <row r="3204" s="33" customFormat="1" ht="10.5">
      <c r="C3204" s="187"/>
    </row>
    <row r="3205" s="33" customFormat="1" ht="10.5">
      <c r="C3205" s="187"/>
    </row>
    <row r="3206" s="33" customFormat="1" ht="10.5">
      <c r="C3206" s="187"/>
    </row>
    <row r="3207" s="33" customFormat="1" ht="10.5">
      <c r="C3207" s="187"/>
    </row>
    <row r="3208" s="33" customFormat="1" ht="10.5">
      <c r="C3208" s="187"/>
    </row>
    <row r="3209" s="33" customFormat="1" ht="10.5">
      <c r="C3209" s="187"/>
    </row>
    <row r="3210" s="33" customFormat="1" ht="10.5">
      <c r="C3210" s="187"/>
    </row>
    <row r="3211" s="33" customFormat="1" ht="10.5">
      <c r="C3211" s="187"/>
    </row>
    <row r="3212" s="33" customFormat="1" ht="10.5">
      <c r="C3212" s="187"/>
    </row>
    <row r="3213" s="33" customFormat="1" ht="10.5">
      <c r="C3213" s="187"/>
    </row>
    <row r="3214" s="33" customFormat="1" ht="10.5">
      <c r="C3214" s="187"/>
    </row>
    <row r="3215" s="33" customFormat="1" ht="10.5">
      <c r="C3215" s="187"/>
    </row>
    <row r="3216" s="33" customFormat="1" ht="10.5">
      <c r="C3216" s="187"/>
    </row>
    <row r="3217" s="33" customFormat="1" ht="10.5">
      <c r="C3217" s="187"/>
    </row>
    <row r="3218" s="33" customFormat="1" ht="10.5">
      <c r="C3218" s="187"/>
    </row>
    <row r="3219" s="33" customFormat="1" ht="10.5">
      <c r="C3219" s="187"/>
    </row>
    <row r="3220" s="33" customFormat="1" ht="10.5">
      <c r="C3220" s="187"/>
    </row>
    <row r="3221" s="33" customFormat="1" ht="10.5">
      <c r="C3221" s="187"/>
    </row>
    <row r="3222" s="33" customFormat="1" ht="10.5">
      <c r="C3222" s="187"/>
    </row>
    <row r="3223" s="33" customFormat="1" ht="10.5">
      <c r="C3223" s="187"/>
    </row>
    <row r="3224" s="33" customFormat="1" ht="10.5">
      <c r="C3224" s="187"/>
    </row>
    <row r="3225" s="33" customFormat="1" ht="10.5">
      <c r="C3225" s="187"/>
    </row>
    <row r="3226" s="33" customFormat="1" ht="10.5">
      <c r="C3226" s="187"/>
    </row>
    <row r="3227" s="33" customFormat="1" ht="10.5">
      <c r="C3227" s="187"/>
    </row>
    <row r="3228" s="33" customFormat="1" ht="10.5">
      <c r="C3228" s="187"/>
    </row>
    <row r="3229" s="33" customFormat="1" ht="10.5">
      <c r="C3229" s="187"/>
    </row>
    <row r="3230" s="33" customFormat="1" ht="10.5">
      <c r="C3230" s="187"/>
    </row>
    <row r="3231" s="33" customFormat="1" ht="10.5">
      <c r="C3231" s="187"/>
    </row>
    <row r="3232" s="33" customFormat="1" ht="10.5">
      <c r="C3232" s="187"/>
    </row>
    <row r="3233" s="33" customFormat="1" ht="10.5">
      <c r="C3233" s="187"/>
    </row>
    <row r="3234" s="33" customFormat="1" ht="10.5">
      <c r="C3234" s="187"/>
    </row>
    <row r="3235" s="33" customFormat="1" ht="10.5">
      <c r="C3235" s="187"/>
    </row>
    <row r="3236" s="33" customFormat="1" ht="10.5">
      <c r="C3236" s="187"/>
    </row>
    <row r="3237" s="33" customFormat="1" ht="10.5">
      <c r="C3237" s="187"/>
    </row>
    <row r="3238" s="33" customFormat="1" ht="10.5">
      <c r="C3238" s="187"/>
    </row>
    <row r="3239" s="33" customFormat="1" ht="10.5">
      <c r="C3239" s="187"/>
    </row>
    <row r="3240" s="33" customFormat="1" ht="10.5">
      <c r="C3240" s="187"/>
    </row>
    <row r="3241" s="33" customFormat="1" ht="10.5">
      <c r="C3241" s="187"/>
    </row>
    <row r="3242" s="33" customFormat="1" ht="10.5">
      <c r="C3242" s="187"/>
    </row>
    <row r="3243" s="33" customFormat="1" ht="10.5">
      <c r="C3243" s="187"/>
    </row>
    <row r="3244" s="33" customFormat="1" ht="10.5">
      <c r="C3244" s="187"/>
    </row>
    <row r="3245" s="33" customFormat="1" ht="10.5">
      <c r="C3245" s="187"/>
    </row>
    <row r="3246" s="33" customFormat="1" ht="10.5">
      <c r="C3246" s="187"/>
    </row>
    <row r="3247" s="33" customFormat="1" ht="10.5">
      <c r="C3247" s="187"/>
    </row>
    <row r="3248" s="33" customFormat="1" ht="10.5">
      <c r="C3248" s="187"/>
    </row>
    <row r="3249" s="33" customFormat="1" ht="10.5">
      <c r="C3249" s="187"/>
    </row>
    <row r="3250" s="33" customFormat="1" ht="10.5">
      <c r="C3250" s="187"/>
    </row>
    <row r="3251" s="33" customFormat="1" ht="10.5">
      <c r="C3251" s="187"/>
    </row>
    <row r="3252" s="33" customFormat="1" ht="10.5">
      <c r="C3252" s="187"/>
    </row>
    <row r="3253" s="33" customFormat="1" ht="10.5">
      <c r="C3253" s="187"/>
    </row>
    <row r="3254" s="33" customFormat="1" ht="10.5">
      <c r="C3254" s="187"/>
    </row>
    <row r="3255" s="33" customFormat="1" ht="10.5">
      <c r="C3255" s="187"/>
    </row>
    <row r="3256" s="33" customFormat="1" ht="10.5">
      <c r="C3256" s="187"/>
    </row>
    <row r="3257" s="33" customFormat="1" ht="10.5">
      <c r="C3257" s="187"/>
    </row>
    <row r="3258" s="33" customFormat="1" ht="10.5">
      <c r="C3258" s="187"/>
    </row>
    <row r="3259" s="33" customFormat="1" ht="10.5">
      <c r="C3259" s="187"/>
    </row>
    <row r="3260" s="33" customFormat="1" ht="10.5">
      <c r="C3260" s="187"/>
    </row>
    <row r="3261" s="33" customFormat="1" ht="10.5">
      <c r="C3261" s="187"/>
    </row>
    <row r="3262" s="33" customFormat="1" ht="10.5">
      <c r="C3262" s="187"/>
    </row>
    <row r="3263" s="33" customFormat="1" ht="10.5">
      <c r="C3263" s="187"/>
    </row>
    <row r="3264" s="33" customFormat="1" ht="10.5">
      <c r="C3264" s="187"/>
    </row>
    <row r="3265" s="33" customFormat="1" ht="10.5">
      <c r="C3265" s="187"/>
    </row>
    <row r="3266" s="33" customFormat="1" ht="10.5">
      <c r="C3266" s="187"/>
    </row>
    <row r="3267" s="33" customFormat="1" ht="10.5">
      <c r="C3267" s="187"/>
    </row>
    <row r="3268" s="33" customFormat="1" ht="10.5">
      <c r="C3268" s="187"/>
    </row>
    <row r="3269" s="33" customFormat="1" ht="10.5">
      <c r="C3269" s="187"/>
    </row>
    <row r="3270" s="33" customFormat="1" ht="10.5">
      <c r="C3270" s="187"/>
    </row>
    <row r="3271" s="33" customFormat="1" ht="10.5">
      <c r="C3271" s="187"/>
    </row>
    <row r="3272" s="33" customFormat="1" ht="10.5">
      <c r="C3272" s="187"/>
    </row>
    <row r="3273" s="33" customFormat="1" ht="10.5">
      <c r="C3273" s="187"/>
    </row>
    <row r="3274" s="33" customFormat="1" ht="10.5">
      <c r="C3274" s="187"/>
    </row>
    <row r="3275" s="33" customFormat="1" ht="10.5">
      <c r="C3275" s="187"/>
    </row>
    <row r="3276" s="33" customFormat="1" ht="10.5">
      <c r="C3276" s="187"/>
    </row>
    <row r="3277" s="33" customFormat="1" ht="10.5">
      <c r="C3277" s="187"/>
    </row>
    <row r="3278" s="33" customFormat="1" ht="10.5">
      <c r="C3278" s="187"/>
    </row>
    <row r="3279" s="33" customFormat="1" ht="10.5">
      <c r="C3279" s="187"/>
    </row>
    <row r="3280" s="33" customFormat="1" ht="10.5">
      <c r="C3280" s="187"/>
    </row>
    <row r="3281" s="33" customFormat="1" ht="10.5">
      <c r="C3281" s="187"/>
    </row>
    <row r="3282" s="33" customFormat="1" ht="10.5">
      <c r="C3282" s="187"/>
    </row>
    <row r="3283" s="33" customFormat="1" ht="10.5">
      <c r="C3283" s="187"/>
    </row>
    <row r="3284" s="33" customFormat="1" ht="10.5">
      <c r="C3284" s="187"/>
    </row>
    <row r="3285" s="33" customFormat="1" ht="10.5">
      <c r="C3285" s="187"/>
    </row>
    <row r="3286" s="33" customFormat="1" ht="10.5">
      <c r="C3286" s="187"/>
    </row>
    <row r="3287" s="33" customFormat="1" ht="10.5">
      <c r="C3287" s="187"/>
    </row>
    <row r="3288" s="33" customFormat="1" ht="10.5">
      <c r="C3288" s="187"/>
    </row>
    <row r="3289" s="33" customFormat="1" ht="10.5">
      <c r="C3289" s="187"/>
    </row>
    <row r="3290" s="33" customFormat="1" ht="10.5">
      <c r="C3290" s="187"/>
    </row>
    <row r="3291" s="33" customFormat="1" ht="10.5">
      <c r="C3291" s="187"/>
    </row>
    <row r="3292" s="33" customFormat="1" ht="10.5">
      <c r="C3292" s="187"/>
    </row>
    <row r="3293" s="33" customFormat="1" ht="10.5">
      <c r="C3293" s="187"/>
    </row>
    <row r="3294" s="33" customFormat="1" ht="10.5">
      <c r="C3294" s="187"/>
    </row>
    <row r="3295" s="33" customFormat="1" ht="10.5">
      <c r="C3295" s="187"/>
    </row>
    <row r="3296" s="33" customFormat="1" ht="10.5">
      <c r="C3296" s="187"/>
    </row>
    <row r="3297" s="33" customFormat="1" ht="10.5">
      <c r="C3297" s="187"/>
    </row>
    <row r="3298" s="33" customFormat="1" ht="10.5">
      <c r="C3298" s="187"/>
    </row>
    <row r="3299" s="33" customFormat="1" ht="10.5">
      <c r="C3299" s="187"/>
    </row>
    <row r="3300" s="33" customFormat="1" ht="10.5">
      <c r="C3300" s="187"/>
    </row>
    <row r="3301" s="33" customFormat="1" ht="10.5">
      <c r="C3301" s="187"/>
    </row>
    <row r="3302" s="33" customFormat="1" ht="10.5">
      <c r="C3302" s="187"/>
    </row>
    <row r="3303" s="33" customFormat="1" ht="10.5">
      <c r="C3303" s="187"/>
    </row>
    <row r="3304" s="33" customFormat="1" ht="10.5">
      <c r="C3304" s="187"/>
    </row>
    <row r="3305" s="33" customFormat="1" ht="10.5">
      <c r="C3305" s="187"/>
    </row>
    <row r="3306" s="33" customFormat="1" ht="10.5">
      <c r="C3306" s="187"/>
    </row>
    <row r="3307" s="33" customFormat="1" ht="10.5">
      <c r="C3307" s="187"/>
    </row>
    <row r="3308" s="33" customFormat="1" ht="10.5">
      <c r="C3308" s="187"/>
    </row>
    <row r="3309" s="33" customFormat="1" ht="10.5">
      <c r="C3309" s="187"/>
    </row>
    <row r="3310" s="33" customFormat="1" ht="10.5">
      <c r="C3310" s="187"/>
    </row>
    <row r="3311" s="33" customFormat="1" ht="10.5">
      <c r="C3311" s="187"/>
    </row>
    <row r="3312" s="33" customFormat="1" ht="10.5">
      <c r="C3312" s="187"/>
    </row>
    <row r="3313" s="33" customFormat="1" ht="10.5">
      <c r="C3313" s="187"/>
    </row>
    <row r="3314" s="33" customFormat="1" ht="10.5">
      <c r="C3314" s="187"/>
    </row>
    <row r="3315" s="33" customFormat="1" ht="10.5">
      <c r="C3315" s="187"/>
    </row>
    <row r="3316" s="33" customFormat="1" ht="10.5">
      <c r="C3316" s="187"/>
    </row>
    <row r="3317" s="33" customFormat="1" ht="10.5">
      <c r="C3317" s="187"/>
    </row>
    <row r="3318" s="33" customFormat="1" ht="10.5">
      <c r="C3318" s="187"/>
    </row>
    <row r="3319" s="33" customFormat="1" ht="10.5">
      <c r="C3319" s="187"/>
    </row>
    <row r="3320" s="33" customFormat="1" ht="10.5">
      <c r="C3320" s="187"/>
    </row>
    <row r="3321" s="33" customFormat="1" ht="10.5">
      <c r="C3321" s="187"/>
    </row>
    <row r="3322" s="33" customFormat="1" ht="10.5">
      <c r="C3322" s="187"/>
    </row>
    <row r="3323" s="33" customFormat="1" ht="10.5">
      <c r="C3323" s="187"/>
    </row>
    <row r="3324" s="33" customFormat="1" ht="10.5">
      <c r="C3324" s="187"/>
    </row>
    <row r="3325" s="33" customFormat="1" ht="10.5">
      <c r="C3325" s="187"/>
    </row>
    <row r="3326" s="33" customFormat="1" ht="10.5">
      <c r="C3326" s="187"/>
    </row>
    <row r="3327" s="33" customFormat="1" ht="10.5">
      <c r="C3327" s="187"/>
    </row>
    <row r="3328" s="33" customFormat="1" ht="10.5">
      <c r="C3328" s="187"/>
    </row>
    <row r="3329" s="33" customFormat="1" ht="10.5">
      <c r="C3329" s="187"/>
    </row>
    <row r="3330" s="33" customFormat="1" ht="10.5">
      <c r="C3330" s="187"/>
    </row>
    <row r="3331" s="33" customFormat="1" ht="10.5">
      <c r="C3331" s="187"/>
    </row>
    <row r="3332" s="33" customFormat="1" ht="10.5">
      <c r="C3332" s="187"/>
    </row>
    <row r="3333" s="33" customFormat="1" ht="10.5">
      <c r="C3333" s="187"/>
    </row>
    <row r="3334" s="33" customFormat="1" ht="10.5">
      <c r="C3334" s="187"/>
    </row>
    <row r="3335" s="33" customFormat="1" ht="10.5">
      <c r="C3335" s="187"/>
    </row>
    <row r="3336" s="33" customFormat="1" ht="10.5">
      <c r="C3336" s="187"/>
    </row>
    <row r="3337" s="33" customFormat="1" ht="10.5">
      <c r="C3337" s="187"/>
    </row>
    <row r="3338" s="33" customFormat="1" ht="10.5">
      <c r="C3338" s="187"/>
    </row>
    <row r="3339" s="33" customFormat="1" ht="10.5">
      <c r="C3339" s="187"/>
    </row>
    <row r="3340" s="33" customFormat="1" ht="10.5">
      <c r="C3340" s="187"/>
    </row>
    <row r="3341" s="33" customFormat="1" ht="10.5">
      <c r="C3341" s="187"/>
    </row>
    <row r="3342" s="33" customFormat="1" ht="10.5">
      <c r="C3342" s="187"/>
    </row>
    <row r="3343" s="33" customFormat="1" ht="10.5">
      <c r="C3343" s="187"/>
    </row>
    <row r="3344" s="33" customFormat="1" ht="10.5">
      <c r="C3344" s="187"/>
    </row>
    <row r="3345" s="33" customFormat="1" ht="10.5">
      <c r="C3345" s="187"/>
    </row>
    <row r="3346" s="33" customFormat="1" ht="10.5">
      <c r="C3346" s="187"/>
    </row>
    <row r="3347" s="33" customFormat="1" ht="10.5">
      <c r="C3347" s="187"/>
    </row>
    <row r="3348" s="33" customFormat="1" ht="10.5">
      <c r="C3348" s="187"/>
    </row>
    <row r="3349" s="33" customFormat="1" ht="10.5">
      <c r="C3349" s="187"/>
    </row>
    <row r="3350" s="33" customFormat="1" ht="10.5">
      <c r="C3350" s="187"/>
    </row>
    <row r="3351" s="33" customFormat="1" ht="10.5">
      <c r="C3351" s="187"/>
    </row>
    <row r="3352" s="33" customFormat="1" ht="10.5">
      <c r="C3352" s="187"/>
    </row>
    <row r="3353" s="33" customFormat="1" ht="10.5">
      <c r="C3353" s="187"/>
    </row>
    <row r="3354" s="33" customFormat="1" ht="10.5">
      <c r="C3354" s="187"/>
    </row>
    <row r="3355" s="33" customFormat="1" ht="10.5">
      <c r="C3355" s="187"/>
    </row>
    <row r="3356" s="33" customFormat="1" ht="10.5">
      <c r="C3356" s="187"/>
    </row>
    <row r="3357" s="33" customFormat="1" ht="10.5">
      <c r="C3357" s="187"/>
    </row>
    <row r="3358" s="33" customFormat="1" ht="10.5">
      <c r="C3358" s="187"/>
    </row>
    <row r="3359" s="33" customFormat="1" ht="10.5">
      <c r="C3359" s="187"/>
    </row>
    <row r="3360" s="33" customFormat="1" ht="10.5">
      <c r="C3360" s="187"/>
    </row>
    <row r="3361" s="33" customFormat="1" ht="10.5">
      <c r="C3361" s="187"/>
    </row>
    <row r="3362" s="33" customFormat="1" ht="10.5">
      <c r="C3362" s="187"/>
    </row>
    <row r="3363" s="33" customFormat="1" ht="10.5">
      <c r="C3363" s="187"/>
    </row>
    <row r="3364" s="33" customFormat="1" ht="10.5">
      <c r="C3364" s="187"/>
    </row>
    <row r="3365" s="33" customFormat="1" ht="10.5">
      <c r="C3365" s="187"/>
    </row>
    <row r="3366" s="33" customFormat="1" ht="10.5">
      <c r="C3366" s="187"/>
    </row>
    <row r="3367" s="33" customFormat="1" ht="10.5">
      <c r="C3367" s="187"/>
    </row>
    <row r="3368" s="33" customFormat="1" ht="10.5">
      <c r="C3368" s="187"/>
    </row>
    <row r="3369" s="33" customFormat="1" ht="10.5">
      <c r="C3369" s="187"/>
    </row>
    <row r="3370" s="33" customFormat="1" ht="10.5">
      <c r="C3370" s="187"/>
    </row>
    <row r="3371" s="33" customFormat="1" ht="10.5">
      <c r="C3371" s="187"/>
    </row>
    <row r="3372" s="33" customFormat="1" ht="10.5">
      <c r="C3372" s="187"/>
    </row>
    <row r="3373" s="33" customFormat="1" ht="10.5">
      <c r="C3373" s="187"/>
    </row>
    <row r="3374" s="33" customFormat="1" ht="10.5">
      <c r="C3374" s="187"/>
    </row>
    <row r="3375" s="33" customFormat="1" ht="10.5">
      <c r="C3375" s="187"/>
    </row>
    <row r="3376" s="33" customFormat="1" ht="10.5">
      <c r="C3376" s="187"/>
    </row>
    <row r="3377" s="33" customFormat="1" ht="10.5">
      <c r="C3377" s="187"/>
    </row>
    <row r="3378" s="33" customFormat="1" ht="10.5">
      <c r="C3378" s="187"/>
    </row>
    <row r="3379" s="33" customFormat="1" ht="10.5">
      <c r="C3379" s="187"/>
    </row>
    <row r="3380" s="33" customFormat="1" ht="10.5">
      <c r="C3380" s="187"/>
    </row>
    <row r="3381" s="33" customFormat="1" ht="10.5">
      <c r="C3381" s="187"/>
    </row>
    <row r="3382" s="33" customFormat="1" ht="10.5">
      <c r="C3382" s="187"/>
    </row>
    <row r="3383" s="33" customFormat="1" ht="10.5">
      <c r="C3383" s="187"/>
    </row>
    <row r="3384" s="33" customFormat="1" ht="10.5">
      <c r="C3384" s="187"/>
    </row>
    <row r="3385" s="33" customFormat="1" ht="10.5">
      <c r="C3385" s="187"/>
    </row>
    <row r="3386" s="33" customFormat="1" ht="10.5">
      <c r="C3386" s="187"/>
    </row>
    <row r="3387" s="33" customFormat="1" ht="10.5">
      <c r="C3387" s="187"/>
    </row>
    <row r="3388" s="33" customFormat="1" ht="10.5">
      <c r="C3388" s="187"/>
    </row>
    <row r="3389" s="33" customFormat="1" ht="10.5">
      <c r="C3389" s="187"/>
    </row>
    <row r="3390" s="33" customFormat="1" ht="10.5">
      <c r="C3390" s="187"/>
    </row>
    <row r="3391" s="33" customFormat="1" ht="10.5">
      <c r="C3391" s="187"/>
    </row>
    <row r="3392" s="33" customFormat="1" ht="10.5">
      <c r="C3392" s="187"/>
    </row>
    <row r="3393" s="33" customFormat="1" ht="10.5">
      <c r="C3393" s="187"/>
    </row>
    <row r="3394" s="33" customFormat="1" ht="10.5">
      <c r="C3394" s="187"/>
    </row>
    <row r="3395" s="33" customFormat="1" ht="10.5">
      <c r="C3395" s="187"/>
    </row>
    <row r="3396" s="33" customFormat="1" ht="10.5">
      <c r="C3396" s="187"/>
    </row>
    <row r="3397" s="33" customFormat="1" ht="10.5">
      <c r="C3397" s="187"/>
    </row>
    <row r="3398" s="33" customFormat="1" ht="10.5">
      <c r="C3398" s="187"/>
    </row>
    <row r="3399" s="33" customFormat="1" ht="10.5">
      <c r="C3399" s="187"/>
    </row>
    <row r="3400" s="33" customFormat="1" ht="10.5">
      <c r="C3400" s="187"/>
    </row>
    <row r="3401" s="33" customFormat="1" ht="10.5">
      <c r="C3401" s="187"/>
    </row>
    <row r="3402" s="33" customFormat="1" ht="10.5">
      <c r="C3402" s="187"/>
    </row>
    <row r="3403" s="33" customFormat="1" ht="10.5">
      <c r="C3403" s="187"/>
    </row>
    <row r="3404" s="33" customFormat="1" ht="10.5">
      <c r="C3404" s="187"/>
    </row>
    <row r="3405" s="33" customFormat="1" ht="10.5">
      <c r="C3405" s="187"/>
    </row>
    <row r="3406" s="33" customFormat="1" ht="10.5">
      <c r="C3406" s="187"/>
    </row>
    <row r="3407" s="33" customFormat="1" ht="10.5">
      <c r="C3407" s="187"/>
    </row>
    <row r="3408" s="33" customFormat="1" ht="10.5">
      <c r="C3408" s="187"/>
    </row>
    <row r="3409" s="33" customFormat="1" ht="10.5">
      <c r="C3409" s="187"/>
    </row>
    <row r="3410" s="33" customFormat="1" ht="10.5">
      <c r="C3410" s="187"/>
    </row>
    <row r="3411" s="33" customFormat="1" ht="10.5">
      <c r="C3411" s="187"/>
    </row>
    <row r="3412" s="33" customFormat="1" ht="10.5">
      <c r="C3412" s="187"/>
    </row>
    <row r="3413" s="33" customFormat="1" ht="10.5">
      <c r="C3413" s="187"/>
    </row>
    <row r="3414" s="33" customFormat="1" ht="10.5">
      <c r="C3414" s="187"/>
    </row>
    <row r="3415" s="33" customFormat="1" ht="10.5">
      <c r="C3415" s="187"/>
    </row>
    <row r="3416" s="33" customFormat="1" ht="10.5">
      <c r="C3416" s="187"/>
    </row>
    <row r="3417" s="33" customFormat="1" ht="10.5">
      <c r="C3417" s="187"/>
    </row>
    <row r="3418" s="33" customFormat="1" ht="10.5">
      <c r="C3418" s="187"/>
    </row>
    <row r="3419" s="33" customFormat="1" ht="10.5">
      <c r="C3419" s="187"/>
    </row>
    <row r="3420" s="33" customFormat="1" ht="10.5">
      <c r="C3420" s="187"/>
    </row>
    <row r="3421" s="33" customFormat="1" ht="10.5">
      <c r="C3421" s="187"/>
    </row>
    <row r="3422" s="33" customFormat="1" ht="10.5">
      <c r="C3422" s="187"/>
    </row>
    <row r="3423" s="33" customFormat="1" ht="10.5">
      <c r="C3423" s="187"/>
    </row>
    <row r="3424" s="33" customFormat="1" ht="10.5">
      <c r="C3424" s="187"/>
    </row>
    <row r="3425" s="33" customFormat="1" ht="10.5">
      <c r="C3425" s="187"/>
    </row>
    <row r="3426" s="33" customFormat="1" ht="10.5">
      <c r="C3426" s="187"/>
    </row>
    <row r="3427" s="33" customFormat="1" ht="10.5">
      <c r="C3427" s="187"/>
    </row>
    <row r="3428" s="33" customFormat="1" ht="10.5">
      <c r="C3428" s="187"/>
    </row>
    <row r="3429" s="33" customFormat="1" ht="10.5">
      <c r="C3429" s="187"/>
    </row>
    <row r="3430" s="33" customFormat="1" ht="10.5">
      <c r="C3430" s="187"/>
    </row>
    <row r="3431" s="33" customFormat="1" ht="10.5">
      <c r="C3431" s="187"/>
    </row>
    <row r="3432" s="33" customFormat="1" ht="10.5">
      <c r="C3432" s="187"/>
    </row>
    <row r="3433" s="33" customFormat="1" ht="10.5">
      <c r="C3433" s="187"/>
    </row>
    <row r="3434" s="33" customFormat="1" ht="10.5">
      <c r="C3434" s="187"/>
    </row>
    <row r="3435" s="33" customFormat="1" ht="10.5">
      <c r="C3435" s="187"/>
    </row>
    <row r="3436" s="33" customFormat="1" ht="10.5">
      <c r="C3436" s="187"/>
    </row>
    <row r="3437" s="33" customFormat="1" ht="10.5">
      <c r="C3437" s="187"/>
    </row>
    <row r="3438" s="33" customFormat="1" ht="10.5">
      <c r="C3438" s="187"/>
    </row>
    <row r="3439" s="33" customFormat="1" ht="10.5">
      <c r="C3439" s="187"/>
    </row>
    <row r="3440" s="33" customFormat="1" ht="10.5">
      <c r="C3440" s="187"/>
    </row>
    <row r="3441" s="33" customFormat="1" ht="10.5">
      <c r="C3441" s="187"/>
    </row>
    <row r="3442" s="33" customFormat="1" ht="10.5">
      <c r="C3442" s="187"/>
    </row>
    <row r="3443" s="33" customFormat="1" ht="10.5">
      <c r="C3443" s="187"/>
    </row>
    <row r="3444" s="33" customFormat="1" ht="10.5">
      <c r="C3444" s="187"/>
    </row>
    <row r="3445" s="33" customFormat="1" ht="10.5">
      <c r="C3445" s="187"/>
    </row>
    <row r="3446" s="33" customFormat="1" ht="10.5">
      <c r="C3446" s="187"/>
    </row>
    <row r="3447" s="33" customFormat="1" ht="10.5">
      <c r="C3447" s="187"/>
    </row>
    <row r="3448" s="33" customFormat="1" ht="10.5">
      <c r="C3448" s="187"/>
    </row>
    <row r="3449" s="33" customFormat="1" ht="10.5">
      <c r="C3449" s="187"/>
    </row>
    <row r="3450" s="33" customFormat="1" ht="10.5">
      <c r="C3450" s="187"/>
    </row>
    <row r="3451" s="33" customFormat="1" ht="10.5">
      <c r="C3451" s="187"/>
    </row>
    <row r="3452" s="33" customFormat="1" ht="10.5">
      <c r="C3452" s="187"/>
    </row>
    <row r="3453" s="33" customFormat="1" ht="10.5">
      <c r="C3453" s="187"/>
    </row>
    <row r="3454" s="33" customFormat="1" ht="10.5">
      <c r="C3454" s="187"/>
    </row>
    <row r="3455" s="33" customFormat="1" ht="10.5">
      <c r="C3455" s="187"/>
    </row>
    <row r="3456" s="33" customFormat="1" ht="10.5">
      <c r="C3456" s="187"/>
    </row>
    <row r="3457" s="33" customFormat="1" ht="10.5">
      <c r="C3457" s="187"/>
    </row>
    <row r="3458" s="33" customFormat="1" ht="10.5">
      <c r="C3458" s="187"/>
    </row>
    <row r="3459" s="33" customFormat="1" ht="10.5">
      <c r="C3459" s="187"/>
    </row>
    <row r="3460" s="33" customFormat="1" ht="10.5">
      <c r="C3460" s="187"/>
    </row>
    <row r="3461" s="33" customFormat="1" ht="10.5">
      <c r="C3461" s="187"/>
    </row>
    <row r="3462" s="33" customFormat="1" ht="10.5">
      <c r="C3462" s="187"/>
    </row>
    <row r="3463" s="33" customFormat="1" ht="10.5">
      <c r="C3463" s="187"/>
    </row>
    <row r="3464" s="33" customFormat="1" ht="10.5">
      <c r="C3464" s="187"/>
    </row>
    <row r="3465" s="33" customFormat="1" ht="10.5">
      <c r="C3465" s="187"/>
    </row>
    <row r="3466" s="33" customFormat="1" ht="10.5">
      <c r="C3466" s="187"/>
    </row>
    <row r="3467" s="33" customFormat="1" ht="10.5">
      <c r="C3467" s="187"/>
    </row>
    <row r="3468" s="33" customFormat="1" ht="10.5">
      <c r="C3468" s="187"/>
    </row>
    <row r="3469" s="33" customFormat="1" ht="10.5">
      <c r="C3469" s="187"/>
    </row>
    <row r="3470" s="33" customFormat="1" ht="10.5">
      <c r="C3470" s="187"/>
    </row>
    <row r="3471" s="33" customFormat="1" ht="10.5">
      <c r="C3471" s="187"/>
    </row>
    <row r="3472" s="33" customFormat="1" ht="10.5">
      <c r="C3472" s="187"/>
    </row>
    <row r="3473" s="33" customFormat="1" ht="10.5">
      <c r="C3473" s="187"/>
    </row>
    <row r="3474" s="33" customFormat="1" ht="10.5">
      <c r="C3474" s="187"/>
    </row>
    <row r="3475" s="33" customFormat="1" ht="10.5">
      <c r="C3475" s="187"/>
    </row>
    <row r="3476" s="33" customFormat="1" ht="10.5">
      <c r="C3476" s="187"/>
    </row>
    <row r="3477" s="33" customFormat="1" ht="10.5">
      <c r="C3477" s="187"/>
    </row>
    <row r="3478" s="33" customFormat="1" ht="10.5">
      <c r="C3478" s="187"/>
    </row>
    <row r="3479" s="33" customFormat="1" ht="10.5">
      <c r="C3479" s="187"/>
    </row>
    <row r="3480" s="33" customFormat="1" ht="10.5">
      <c r="C3480" s="187"/>
    </row>
    <row r="3481" s="33" customFormat="1" ht="10.5">
      <c r="C3481" s="187"/>
    </row>
    <row r="3482" s="33" customFormat="1" ht="10.5">
      <c r="C3482" s="187"/>
    </row>
    <row r="3483" s="33" customFormat="1" ht="10.5">
      <c r="C3483" s="187"/>
    </row>
    <row r="3484" s="33" customFormat="1" ht="10.5">
      <c r="C3484" s="187"/>
    </row>
    <row r="3485" s="33" customFormat="1" ht="10.5">
      <c r="C3485" s="187"/>
    </row>
    <row r="3486" s="33" customFormat="1" ht="10.5">
      <c r="C3486" s="187"/>
    </row>
    <row r="3487" s="33" customFormat="1" ht="10.5">
      <c r="C3487" s="187"/>
    </row>
    <row r="3488" s="33" customFormat="1" ht="10.5">
      <c r="C3488" s="187"/>
    </row>
    <row r="3489" s="33" customFormat="1" ht="10.5">
      <c r="C3489" s="187"/>
    </row>
    <row r="3490" s="33" customFormat="1" ht="10.5">
      <c r="C3490" s="187"/>
    </row>
    <row r="3491" s="33" customFormat="1" ht="10.5">
      <c r="C3491" s="187"/>
    </row>
    <row r="3492" s="33" customFormat="1" ht="10.5">
      <c r="C3492" s="187"/>
    </row>
    <row r="3493" s="33" customFormat="1" ht="10.5">
      <c r="C3493" s="187"/>
    </row>
    <row r="3494" s="33" customFormat="1" ht="10.5">
      <c r="C3494" s="187"/>
    </row>
    <row r="3495" s="33" customFormat="1" ht="10.5">
      <c r="C3495" s="187"/>
    </row>
    <row r="3496" s="33" customFormat="1" ht="10.5">
      <c r="C3496" s="187"/>
    </row>
    <row r="3497" s="33" customFormat="1" ht="10.5">
      <c r="C3497" s="187"/>
    </row>
    <row r="3498" s="33" customFormat="1" ht="10.5">
      <c r="C3498" s="187"/>
    </row>
    <row r="3499" s="33" customFormat="1" ht="10.5">
      <c r="C3499" s="187"/>
    </row>
    <row r="3500" s="33" customFormat="1" ht="10.5">
      <c r="C3500" s="187"/>
    </row>
    <row r="3501" s="33" customFormat="1" ht="10.5">
      <c r="C3501" s="187"/>
    </row>
    <row r="3502" s="33" customFormat="1" ht="10.5">
      <c r="C3502" s="187"/>
    </row>
    <row r="3503" s="33" customFormat="1" ht="10.5">
      <c r="C3503" s="187"/>
    </row>
    <row r="3504" s="33" customFormat="1" ht="10.5">
      <c r="C3504" s="187"/>
    </row>
    <row r="3505" s="33" customFormat="1" ht="10.5">
      <c r="C3505" s="187"/>
    </row>
    <row r="3506" s="33" customFormat="1" ht="10.5">
      <c r="C3506" s="187"/>
    </row>
    <row r="3507" s="33" customFormat="1" ht="10.5">
      <c r="C3507" s="187"/>
    </row>
    <row r="3508" s="33" customFormat="1" ht="10.5">
      <c r="C3508" s="187"/>
    </row>
    <row r="3509" s="33" customFormat="1" ht="10.5">
      <c r="C3509" s="187"/>
    </row>
    <row r="3510" s="33" customFormat="1" ht="10.5">
      <c r="C3510" s="187"/>
    </row>
    <row r="3511" s="33" customFormat="1" ht="10.5">
      <c r="C3511" s="187"/>
    </row>
    <row r="3512" s="33" customFormat="1" ht="10.5">
      <c r="C3512" s="187"/>
    </row>
    <row r="3513" s="33" customFormat="1" ht="10.5">
      <c r="C3513" s="187"/>
    </row>
    <row r="3514" s="33" customFormat="1" ht="10.5">
      <c r="C3514" s="187"/>
    </row>
    <row r="3515" s="33" customFormat="1" ht="10.5">
      <c r="C3515" s="187"/>
    </row>
    <row r="3516" s="33" customFormat="1" ht="10.5">
      <c r="C3516" s="187"/>
    </row>
    <row r="3517" s="33" customFormat="1" ht="10.5">
      <c r="C3517" s="187"/>
    </row>
    <row r="3518" s="33" customFormat="1" ht="10.5">
      <c r="C3518" s="187"/>
    </row>
    <row r="3519" s="33" customFormat="1" ht="10.5">
      <c r="C3519" s="187"/>
    </row>
    <row r="3520" s="33" customFormat="1" ht="10.5">
      <c r="C3520" s="187"/>
    </row>
    <row r="3521" s="33" customFormat="1" ht="10.5">
      <c r="C3521" s="187"/>
    </row>
    <row r="3522" s="33" customFormat="1" ht="10.5">
      <c r="C3522" s="187"/>
    </row>
    <row r="3523" s="33" customFormat="1" ht="10.5">
      <c r="C3523" s="187"/>
    </row>
    <row r="3524" s="33" customFormat="1" ht="10.5">
      <c r="C3524" s="187"/>
    </row>
    <row r="3525" s="33" customFormat="1" ht="10.5">
      <c r="C3525" s="187"/>
    </row>
    <row r="3526" s="33" customFormat="1" ht="10.5">
      <c r="C3526" s="187"/>
    </row>
    <row r="3527" s="33" customFormat="1" ht="10.5">
      <c r="C3527" s="187"/>
    </row>
    <row r="3528" s="33" customFormat="1" ht="10.5">
      <c r="C3528" s="187"/>
    </row>
    <row r="3529" s="33" customFormat="1" ht="10.5">
      <c r="C3529" s="187"/>
    </row>
    <row r="3530" s="33" customFormat="1" ht="10.5">
      <c r="C3530" s="187"/>
    </row>
    <row r="3531" s="33" customFormat="1" ht="10.5">
      <c r="C3531" s="187"/>
    </row>
    <row r="3532" s="33" customFormat="1" ht="10.5">
      <c r="C3532" s="187"/>
    </row>
    <row r="3533" s="33" customFormat="1" ht="10.5">
      <c r="C3533" s="187"/>
    </row>
    <row r="3534" s="33" customFormat="1" ht="10.5">
      <c r="C3534" s="187"/>
    </row>
    <row r="3535" s="33" customFormat="1" ht="10.5">
      <c r="C3535" s="187"/>
    </row>
    <row r="3536" s="33" customFormat="1" ht="10.5">
      <c r="C3536" s="187"/>
    </row>
    <row r="3537" s="33" customFormat="1" ht="10.5">
      <c r="C3537" s="187"/>
    </row>
    <row r="3538" s="33" customFormat="1" ht="10.5">
      <c r="C3538" s="187"/>
    </row>
    <row r="3539" s="33" customFormat="1" ht="10.5">
      <c r="C3539" s="187"/>
    </row>
    <row r="3540" s="33" customFormat="1" ht="10.5">
      <c r="C3540" s="187"/>
    </row>
    <row r="3541" s="33" customFormat="1" ht="10.5">
      <c r="C3541" s="187"/>
    </row>
    <row r="3542" s="33" customFormat="1" ht="10.5">
      <c r="C3542" s="187"/>
    </row>
    <row r="3543" s="33" customFormat="1" ht="10.5">
      <c r="C3543" s="187"/>
    </row>
    <row r="3544" s="33" customFormat="1" ht="10.5">
      <c r="C3544" s="187"/>
    </row>
    <row r="3545" s="33" customFormat="1" ht="10.5">
      <c r="C3545" s="187"/>
    </row>
    <row r="3546" s="33" customFormat="1" ht="10.5">
      <c r="C3546" s="187"/>
    </row>
    <row r="3547" s="33" customFormat="1" ht="10.5">
      <c r="C3547" s="187"/>
    </row>
    <row r="3548" s="33" customFormat="1" ht="10.5">
      <c r="C3548" s="187"/>
    </row>
    <row r="3549" s="33" customFormat="1" ht="10.5">
      <c r="C3549" s="187"/>
    </row>
    <row r="3550" s="33" customFormat="1" ht="10.5">
      <c r="C3550" s="187"/>
    </row>
    <row r="3551" s="33" customFormat="1" ht="10.5">
      <c r="C3551" s="187"/>
    </row>
    <row r="3552" s="33" customFormat="1" ht="10.5">
      <c r="C3552" s="187"/>
    </row>
    <row r="3553" s="33" customFormat="1" ht="10.5">
      <c r="C3553" s="187"/>
    </row>
    <row r="3554" s="33" customFormat="1" ht="10.5">
      <c r="C3554" s="187"/>
    </row>
    <row r="3555" s="33" customFormat="1" ht="10.5">
      <c r="C3555" s="187"/>
    </row>
    <row r="3556" s="33" customFormat="1" ht="10.5">
      <c r="C3556" s="187"/>
    </row>
    <row r="3557" s="33" customFormat="1" ht="10.5">
      <c r="C3557" s="187"/>
    </row>
    <row r="3558" s="33" customFormat="1" ht="10.5">
      <c r="C3558" s="187"/>
    </row>
    <row r="3559" s="33" customFormat="1" ht="10.5">
      <c r="C3559" s="187"/>
    </row>
    <row r="3560" s="33" customFormat="1" ht="10.5">
      <c r="C3560" s="187"/>
    </row>
    <row r="3561" s="33" customFormat="1" ht="10.5">
      <c r="C3561" s="187"/>
    </row>
    <row r="3562" s="33" customFormat="1" ht="10.5">
      <c r="C3562" s="187"/>
    </row>
    <row r="3563" s="33" customFormat="1" ht="10.5">
      <c r="C3563" s="187"/>
    </row>
    <row r="3564" s="33" customFormat="1" ht="10.5">
      <c r="C3564" s="187"/>
    </row>
    <row r="3565" s="33" customFormat="1" ht="10.5">
      <c r="C3565" s="187"/>
    </row>
    <row r="3566" s="33" customFormat="1" ht="10.5">
      <c r="C3566" s="187"/>
    </row>
    <row r="3567" s="33" customFormat="1" ht="10.5">
      <c r="C3567" s="187"/>
    </row>
    <row r="3568" s="33" customFormat="1" ht="10.5">
      <c r="C3568" s="187"/>
    </row>
    <row r="3569" s="33" customFormat="1" ht="10.5">
      <c r="C3569" s="187"/>
    </row>
    <row r="3570" s="33" customFormat="1" ht="10.5">
      <c r="C3570" s="187"/>
    </row>
    <row r="3571" s="33" customFormat="1" ht="10.5">
      <c r="C3571" s="187"/>
    </row>
    <row r="3572" s="33" customFormat="1" ht="10.5">
      <c r="C3572" s="187"/>
    </row>
    <row r="3573" s="33" customFormat="1" ht="10.5">
      <c r="C3573" s="187"/>
    </row>
    <row r="3574" s="33" customFormat="1" ht="10.5">
      <c r="C3574" s="187"/>
    </row>
    <row r="3575" s="33" customFormat="1" ht="10.5">
      <c r="C3575" s="187"/>
    </row>
    <row r="3576" s="33" customFormat="1" ht="10.5">
      <c r="C3576" s="187"/>
    </row>
    <row r="3577" s="33" customFormat="1" ht="10.5">
      <c r="C3577" s="187"/>
    </row>
    <row r="3578" s="33" customFormat="1" ht="10.5">
      <c r="C3578" s="187"/>
    </row>
    <row r="3579" s="33" customFormat="1" ht="10.5">
      <c r="C3579" s="187"/>
    </row>
    <row r="3580" s="33" customFormat="1" ht="10.5">
      <c r="C3580" s="187"/>
    </row>
    <row r="3581" s="33" customFormat="1" ht="10.5">
      <c r="C3581" s="187"/>
    </row>
    <row r="3582" s="33" customFormat="1" ht="10.5">
      <c r="C3582" s="187"/>
    </row>
    <row r="3583" s="33" customFormat="1" ht="10.5">
      <c r="C3583" s="187"/>
    </row>
    <row r="3584" s="33" customFormat="1" ht="10.5">
      <c r="C3584" s="187"/>
    </row>
    <row r="3585" s="33" customFormat="1" ht="10.5">
      <c r="C3585" s="187"/>
    </row>
    <row r="3586" s="33" customFormat="1" ht="10.5">
      <c r="C3586" s="187"/>
    </row>
    <row r="3587" s="33" customFormat="1" ht="10.5">
      <c r="C3587" s="187"/>
    </row>
    <row r="3588" s="33" customFormat="1" ht="10.5">
      <c r="C3588" s="187"/>
    </row>
    <row r="3589" s="33" customFormat="1" ht="10.5">
      <c r="C3589" s="187"/>
    </row>
    <row r="3590" s="33" customFormat="1" ht="10.5">
      <c r="C3590" s="187"/>
    </row>
    <row r="3591" s="33" customFormat="1" ht="10.5">
      <c r="C3591" s="187"/>
    </row>
    <row r="3592" s="33" customFormat="1" ht="10.5">
      <c r="C3592" s="187"/>
    </row>
    <row r="3593" s="33" customFormat="1" ht="10.5">
      <c r="C3593" s="187"/>
    </row>
    <row r="3594" s="33" customFormat="1" ht="10.5">
      <c r="C3594" s="187"/>
    </row>
    <row r="3595" s="33" customFormat="1" ht="10.5">
      <c r="C3595" s="187"/>
    </row>
    <row r="3596" s="33" customFormat="1" ht="10.5">
      <c r="C3596" s="187"/>
    </row>
    <row r="3597" s="33" customFormat="1" ht="10.5">
      <c r="C3597" s="187"/>
    </row>
    <row r="3598" s="33" customFormat="1" ht="10.5">
      <c r="C3598" s="187"/>
    </row>
    <row r="3599" s="33" customFormat="1" ht="10.5">
      <c r="C3599" s="187"/>
    </row>
    <row r="3600" s="33" customFormat="1" ht="10.5">
      <c r="C3600" s="187"/>
    </row>
    <row r="3601" s="33" customFormat="1" ht="10.5">
      <c r="C3601" s="187"/>
    </row>
    <row r="3602" s="33" customFormat="1" ht="10.5">
      <c r="C3602" s="187"/>
    </row>
    <row r="3603" s="33" customFormat="1" ht="10.5">
      <c r="C3603" s="187"/>
    </row>
    <row r="3604" s="33" customFormat="1" ht="10.5">
      <c r="C3604" s="187"/>
    </row>
    <row r="3605" s="33" customFormat="1" ht="10.5">
      <c r="C3605" s="187"/>
    </row>
    <row r="3606" s="33" customFormat="1" ht="10.5">
      <c r="C3606" s="187"/>
    </row>
    <row r="3607" s="33" customFormat="1" ht="10.5">
      <c r="C3607" s="187"/>
    </row>
    <row r="3608" s="33" customFormat="1" ht="10.5">
      <c r="C3608" s="187"/>
    </row>
    <row r="3609" s="33" customFormat="1" ht="10.5">
      <c r="C3609" s="187"/>
    </row>
    <row r="3610" s="33" customFormat="1" ht="10.5">
      <c r="C3610" s="187"/>
    </row>
    <row r="3611" s="33" customFormat="1" ht="10.5">
      <c r="C3611" s="187"/>
    </row>
    <row r="3612" s="33" customFormat="1" ht="10.5">
      <c r="C3612" s="187"/>
    </row>
    <row r="3613" s="33" customFormat="1" ht="10.5">
      <c r="C3613" s="187"/>
    </row>
    <row r="3614" s="33" customFormat="1" ht="10.5">
      <c r="C3614" s="187"/>
    </row>
    <row r="3615" s="33" customFormat="1" ht="10.5">
      <c r="C3615" s="187"/>
    </row>
    <row r="3616" s="33" customFormat="1" ht="10.5">
      <c r="C3616" s="187"/>
    </row>
    <row r="3617" s="33" customFormat="1" ht="10.5">
      <c r="C3617" s="187"/>
    </row>
    <row r="3618" s="33" customFormat="1" ht="10.5">
      <c r="C3618" s="187"/>
    </row>
    <row r="3619" s="33" customFormat="1" ht="10.5">
      <c r="C3619" s="187"/>
    </row>
    <row r="3620" s="33" customFormat="1" ht="10.5">
      <c r="C3620" s="187"/>
    </row>
    <row r="3621" s="33" customFormat="1" ht="10.5">
      <c r="C3621" s="187"/>
    </row>
    <row r="3622" s="33" customFormat="1" ht="10.5">
      <c r="C3622" s="187"/>
    </row>
    <row r="3623" s="33" customFormat="1" ht="10.5">
      <c r="C3623" s="187"/>
    </row>
    <row r="3624" s="33" customFormat="1" ht="10.5">
      <c r="C3624" s="187"/>
    </row>
    <row r="3625" s="33" customFormat="1" ht="10.5">
      <c r="C3625" s="187"/>
    </row>
    <row r="3626" s="33" customFormat="1" ht="10.5">
      <c r="C3626" s="187"/>
    </row>
    <row r="3627" s="33" customFormat="1" ht="10.5">
      <c r="C3627" s="187"/>
    </row>
    <row r="3628" s="33" customFormat="1" ht="10.5">
      <c r="C3628" s="187"/>
    </row>
    <row r="3629" s="33" customFormat="1" ht="10.5">
      <c r="C3629" s="187"/>
    </row>
    <row r="3630" s="33" customFormat="1" ht="10.5">
      <c r="C3630" s="187"/>
    </row>
    <row r="3631" s="33" customFormat="1" ht="10.5">
      <c r="C3631" s="187"/>
    </row>
    <row r="3632" s="33" customFormat="1" ht="10.5">
      <c r="C3632" s="187"/>
    </row>
    <row r="3633" s="33" customFormat="1" ht="10.5">
      <c r="C3633" s="187"/>
    </row>
    <row r="3634" s="33" customFormat="1" ht="10.5">
      <c r="C3634" s="187"/>
    </row>
    <row r="3635" s="33" customFormat="1" ht="10.5">
      <c r="C3635" s="187"/>
    </row>
    <row r="3636" s="33" customFormat="1" ht="10.5">
      <c r="C3636" s="187"/>
    </row>
    <row r="3637" s="33" customFormat="1" ht="10.5">
      <c r="C3637" s="187"/>
    </row>
    <row r="3638" s="33" customFormat="1" ht="10.5">
      <c r="C3638" s="187"/>
    </row>
    <row r="3639" s="33" customFormat="1" ht="10.5">
      <c r="C3639" s="187"/>
    </row>
    <row r="3640" s="33" customFormat="1" ht="10.5">
      <c r="C3640" s="187"/>
    </row>
    <row r="3641" s="33" customFormat="1" ht="10.5">
      <c r="C3641" s="187"/>
    </row>
    <row r="3642" s="33" customFormat="1" ht="10.5">
      <c r="C3642" s="187"/>
    </row>
    <row r="3643" s="33" customFormat="1" ht="10.5">
      <c r="C3643" s="187"/>
    </row>
    <row r="3644" s="33" customFormat="1" ht="10.5">
      <c r="C3644" s="187"/>
    </row>
    <row r="3645" s="33" customFormat="1" ht="10.5">
      <c r="C3645" s="187"/>
    </row>
    <row r="3646" s="33" customFormat="1" ht="10.5">
      <c r="C3646" s="187"/>
    </row>
    <row r="3647" s="33" customFormat="1" ht="10.5">
      <c r="C3647" s="187"/>
    </row>
    <row r="3648" s="33" customFormat="1" ht="10.5">
      <c r="C3648" s="187"/>
    </row>
    <row r="3649" s="33" customFormat="1" ht="10.5">
      <c r="C3649" s="187"/>
    </row>
    <row r="3650" s="33" customFormat="1" ht="10.5">
      <c r="C3650" s="187"/>
    </row>
    <row r="3651" s="33" customFormat="1" ht="10.5">
      <c r="C3651" s="187"/>
    </row>
    <row r="3652" s="33" customFormat="1" ht="10.5">
      <c r="C3652" s="187"/>
    </row>
    <row r="3653" s="33" customFormat="1" ht="10.5">
      <c r="C3653" s="187"/>
    </row>
    <row r="3654" s="33" customFormat="1" ht="10.5">
      <c r="C3654" s="187"/>
    </row>
    <row r="3655" s="33" customFormat="1" ht="10.5">
      <c r="C3655" s="187"/>
    </row>
    <row r="3656" s="33" customFormat="1" ht="10.5">
      <c r="C3656" s="187"/>
    </row>
    <row r="3657" s="33" customFormat="1" ht="10.5">
      <c r="C3657" s="187"/>
    </row>
    <row r="3658" s="33" customFormat="1" ht="10.5">
      <c r="C3658" s="187"/>
    </row>
    <row r="3659" s="33" customFormat="1" ht="10.5">
      <c r="C3659" s="187"/>
    </row>
    <row r="3660" s="33" customFormat="1" ht="10.5">
      <c r="C3660" s="187"/>
    </row>
    <row r="3661" s="33" customFormat="1" ht="10.5">
      <c r="C3661" s="187"/>
    </row>
    <row r="3662" s="33" customFormat="1" ht="10.5">
      <c r="C3662" s="187"/>
    </row>
    <row r="3663" s="33" customFormat="1" ht="10.5">
      <c r="C3663" s="187"/>
    </row>
    <row r="3664" s="33" customFormat="1" ht="10.5">
      <c r="C3664" s="187"/>
    </row>
    <row r="3665" s="33" customFormat="1" ht="10.5">
      <c r="C3665" s="187"/>
    </row>
    <row r="3666" s="33" customFormat="1" ht="10.5">
      <c r="C3666" s="187"/>
    </row>
    <row r="3667" s="33" customFormat="1" ht="10.5">
      <c r="C3667" s="187"/>
    </row>
    <row r="3668" s="33" customFormat="1" ht="10.5">
      <c r="C3668" s="187"/>
    </row>
    <row r="3669" s="33" customFormat="1" ht="10.5">
      <c r="C3669" s="187"/>
    </row>
    <row r="3670" s="33" customFormat="1" ht="10.5">
      <c r="C3670" s="187"/>
    </row>
    <row r="3671" s="33" customFormat="1" ht="10.5">
      <c r="C3671" s="187"/>
    </row>
    <row r="3672" s="33" customFormat="1" ht="10.5">
      <c r="C3672" s="187"/>
    </row>
    <row r="3673" s="33" customFormat="1" ht="10.5">
      <c r="C3673" s="187"/>
    </row>
    <row r="3674" s="33" customFormat="1" ht="10.5">
      <c r="C3674" s="187"/>
    </row>
    <row r="3675" s="33" customFormat="1" ht="10.5">
      <c r="C3675" s="187"/>
    </row>
    <row r="3676" s="33" customFormat="1" ht="10.5">
      <c r="C3676" s="187"/>
    </row>
    <row r="3677" s="33" customFormat="1" ht="10.5">
      <c r="C3677" s="187"/>
    </row>
    <row r="3678" s="33" customFormat="1" ht="10.5">
      <c r="C3678" s="187"/>
    </row>
    <row r="3679" s="33" customFormat="1" ht="10.5">
      <c r="C3679" s="187"/>
    </row>
    <row r="3680" s="33" customFormat="1" ht="10.5">
      <c r="C3680" s="187"/>
    </row>
    <row r="3681" s="33" customFormat="1" ht="10.5">
      <c r="C3681" s="187"/>
    </row>
    <row r="3682" s="33" customFormat="1" ht="10.5">
      <c r="C3682" s="187"/>
    </row>
    <row r="3683" s="33" customFormat="1" ht="10.5">
      <c r="C3683" s="187"/>
    </row>
    <row r="3684" s="33" customFormat="1" ht="10.5">
      <c r="C3684" s="187"/>
    </row>
    <row r="3685" s="33" customFormat="1" ht="10.5">
      <c r="C3685" s="187"/>
    </row>
    <row r="3686" s="33" customFormat="1" ht="10.5">
      <c r="C3686" s="187"/>
    </row>
    <row r="3687" s="33" customFormat="1" ht="10.5">
      <c r="C3687" s="187"/>
    </row>
    <row r="3688" s="33" customFormat="1" ht="10.5">
      <c r="C3688" s="187"/>
    </row>
    <row r="3689" s="33" customFormat="1" ht="10.5">
      <c r="C3689" s="187"/>
    </row>
    <row r="3690" s="33" customFormat="1" ht="10.5">
      <c r="C3690" s="187"/>
    </row>
    <row r="3691" s="33" customFormat="1" ht="10.5">
      <c r="C3691" s="187"/>
    </row>
    <row r="3692" s="33" customFormat="1" ht="10.5">
      <c r="C3692" s="187"/>
    </row>
    <row r="3693" s="33" customFormat="1" ht="10.5">
      <c r="C3693" s="187"/>
    </row>
    <row r="3694" s="33" customFormat="1" ht="10.5">
      <c r="C3694" s="187"/>
    </row>
    <row r="3695" s="33" customFormat="1" ht="10.5">
      <c r="C3695" s="187"/>
    </row>
    <row r="3696" s="33" customFormat="1" ht="10.5">
      <c r="C3696" s="187"/>
    </row>
    <row r="3697" s="33" customFormat="1" ht="10.5">
      <c r="C3697" s="187"/>
    </row>
    <row r="3698" s="33" customFormat="1" ht="10.5">
      <c r="C3698" s="187"/>
    </row>
    <row r="3699" s="33" customFormat="1" ht="10.5">
      <c r="C3699" s="187"/>
    </row>
    <row r="3700" s="33" customFormat="1" ht="10.5">
      <c r="C3700" s="187"/>
    </row>
    <row r="3701" s="33" customFormat="1" ht="10.5">
      <c r="C3701" s="187"/>
    </row>
    <row r="3702" s="33" customFormat="1" ht="10.5">
      <c r="C3702" s="187"/>
    </row>
    <row r="3703" s="33" customFormat="1" ht="10.5">
      <c r="C3703" s="187"/>
    </row>
    <row r="3704" s="33" customFormat="1" ht="10.5">
      <c r="C3704" s="187"/>
    </row>
    <row r="3705" s="33" customFormat="1" ht="10.5">
      <c r="C3705" s="187"/>
    </row>
    <row r="3706" s="33" customFormat="1" ht="10.5">
      <c r="C3706" s="187"/>
    </row>
    <row r="3707" s="33" customFormat="1" ht="10.5">
      <c r="C3707" s="187"/>
    </row>
    <row r="3708" s="33" customFormat="1" ht="10.5">
      <c r="C3708" s="187"/>
    </row>
    <row r="3709" s="33" customFormat="1" ht="10.5">
      <c r="C3709" s="187"/>
    </row>
    <row r="3710" s="33" customFormat="1" ht="10.5">
      <c r="C3710" s="187"/>
    </row>
    <row r="3711" s="33" customFormat="1" ht="10.5">
      <c r="C3711" s="187"/>
    </row>
    <row r="3712" s="33" customFormat="1" ht="10.5">
      <c r="C3712" s="187"/>
    </row>
    <row r="3713" s="33" customFormat="1" ht="10.5">
      <c r="C3713" s="187"/>
    </row>
    <row r="3714" s="33" customFormat="1" ht="10.5">
      <c r="C3714" s="187"/>
    </row>
    <row r="3715" s="33" customFormat="1" ht="10.5">
      <c r="C3715" s="187"/>
    </row>
    <row r="3716" s="33" customFormat="1" ht="10.5">
      <c r="C3716" s="187"/>
    </row>
    <row r="3717" s="33" customFormat="1" ht="10.5">
      <c r="C3717" s="187"/>
    </row>
    <row r="3718" s="33" customFormat="1" ht="10.5">
      <c r="C3718" s="187"/>
    </row>
    <row r="3719" s="33" customFormat="1" ht="10.5">
      <c r="C3719" s="187"/>
    </row>
    <row r="3720" s="33" customFormat="1" ht="10.5">
      <c r="C3720" s="187"/>
    </row>
    <row r="3721" s="33" customFormat="1" ht="10.5">
      <c r="C3721" s="187"/>
    </row>
    <row r="3722" s="33" customFormat="1" ht="10.5">
      <c r="C3722" s="187"/>
    </row>
    <row r="3723" s="33" customFormat="1" ht="10.5">
      <c r="C3723" s="187"/>
    </row>
    <row r="3724" s="33" customFormat="1" ht="10.5">
      <c r="C3724" s="187"/>
    </row>
    <row r="3725" s="33" customFormat="1" ht="10.5">
      <c r="C3725" s="187"/>
    </row>
    <row r="3726" s="33" customFormat="1" ht="10.5">
      <c r="C3726" s="187"/>
    </row>
    <row r="3727" s="33" customFormat="1" ht="10.5">
      <c r="C3727" s="187"/>
    </row>
    <row r="3728" s="33" customFormat="1" ht="10.5">
      <c r="C3728" s="187"/>
    </row>
    <row r="3729" s="33" customFormat="1" ht="10.5">
      <c r="C3729" s="187"/>
    </row>
    <row r="3730" s="33" customFormat="1" ht="10.5">
      <c r="C3730" s="187"/>
    </row>
    <row r="3731" s="33" customFormat="1" ht="10.5">
      <c r="C3731" s="187"/>
    </row>
    <row r="3732" s="33" customFormat="1" ht="10.5">
      <c r="C3732" s="187"/>
    </row>
    <row r="3733" s="33" customFormat="1" ht="10.5">
      <c r="C3733" s="187"/>
    </row>
    <row r="3734" s="33" customFormat="1" ht="10.5">
      <c r="C3734" s="187"/>
    </row>
    <row r="3735" s="33" customFormat="1" ht="10.5">
      <c r="C3735" s="187"/>
    </row>
    <row r="3736" s="33" customFormat="1" ht="10.5">
      <c r="C3736" s="187"/>
    </row>
    <row r="3737" s="33" customFormat="1" ht="10.5">
      <c r="C3737" s="187"/>
    </row>
    <row r="3738" s="33" customFormat="1" ht="10.5">
      <c r="C3738" s="187"/>
    </row>
    <row r="3739" s="33" customFormat="1" ht="10.5">
      <c r="C3739" s="187"/>
    </row>
    <row r="3740" s="33" customFormat="1" ht="10.5">
      <c r="C3740" s="187"/>
    </row>
    <row r="3741" s="33" customFormat="1" ht="10.5">
      <c r="C3741" s="187"/>
    </row>
    <row r="3742" s="33" customFormat="1" ht="10.5">
      <c r="C3742" s="187"/>
    </row>
    <row r="3743" s="33" customFormat="1" ht="10.5">
      <c r="C3743" s="187"/>
    </row>
    <row r="3744" s="33" customFormat="1" ht="10.5">
      <c r="C3744" s="187"/>
    </row>
    <row r="3745" s="33" customFormat="1" ht="10.5">
      <c r="C3745" s="187"/>
    </row>
    <row r="3746" s="33" customFormat="1" ht="10.5">
      <c r="C3746" s="187"/>
    </row>
    <row r="3747" s="33" customFormat="1" ht="10.5">
      <c r="C3747" s="187"/>
    </row>
    <row r="3748" s="33" customFormat="1" ht="10.5">
      <c r="C3748" s="187"/>
    </row>
    <row r="3749" s="33" customFormat="1" ht="10.5">
      <c r="C3749" s="187"/>
    </row>
    <row r="3750" s="33" customFormat="1" ht="10.5">
      <c r="C3750" s="187"/>
    </row>
    <row r="3751" s="33" customFormat="1" ht="10.5">
      <c r="C3751" s="187"/>
    </row>
    <row r="3752" s="33" customFormat="1" ht="10.5">
      <c r="C3752" s="187"/>
    </row>
    <row r="3753" s="33" customFormat="1" ht="10.5">
      <c r="C3753" s="187"/>
    </row>
    <row r="3754" s="33" customFormat="1" ht="10.5">
      <c r="C3754" s="187"/>
    </row>
    <row r="3755" s="33" customFormat="1" ht="10.5">
      <c r="C3755" s="187"/>
    </row>
    <row r="3756" s="33" customFormat="1" ht="10.5">
      <c r="C3756" s="187"/>
    </row>
    <row r="3757" s="33" customFormat="1" ht="10.5">
      <c r="C3757" s="187"/>
    </row>
    <row r="3758" s="33" customFormat="1" ht="10.5">
      <c r="C3758" s="187"/>
    </row>
    <row r="3759" s="33" customFormat="1" ht="10.5">
      <c r="C3759" s="187"/>
    </row>
    <row r="3760" s="33" customFormat="1" ht="10.5">
      <c r="C3760" s="187"/>
    </row>
    <row r="3761" s="33" customFormat="1" ht="10.5">
      <c r="C3761" s="187"/>
    </row>
    <row r="3762" s="33" customFormat="1" ht="10.5">
      <c r="C3762" s="187"/>
    </row>
    <row r="3763" s="33" customFormat="1" ht="10.5">
      <c r="C3763" s="187"/>
    </row>
    <row r="3764" s="33" customFormat="1" ht="10.5">
      <c r="C3764" s="187"/>
    </row>
    <row r="3765" s="33" customFormat="1" ht="10.5">
      <c r="C3765" s="187"/>
    </row>
    <row r="3766" s="33" customFormat="1" ht="10.5">
      <c r="C3766" s="187"/>
    </row>
    <row r="3767" s="33" customFormat="1" ht="10.5">
      <c r="C3767" s="187"/>
    </row>
    <row r="3768" s="33" customFormat="1" ht="10.5">
      <c r="C3768" s="187"/>
    </row>
    <row r="3769" s="33" customFormat="1" ht="10.5">
      <c r="C3769" s="187"/>
    </row>
    <row r="3770" s="33" customFormat="1" ht="10.5">
      <c r="C3770" s="187"/>
    </row>
    <row r="3771" s="33" customFormat="1" ht="10.5">
      <c r="C3771" s="187"/>
    </row>
    <row r="3772" s="33" customFormat="1" ht="10.5">
      <c r="C3772" s="187"/>
    </row>
    <row r="3773" s="33" customFormat="1" ht="10.5">
      <c r="C3773" s="187"/>
    </row>
    <row r="3774" s="33" customFormat="1" ht="10.5">
      <c r="C3774" s="187"/>
    </row>
    <row r="3775" s="33" customFormat="1" ht="10.5">
      <c r="C3775" s="187"/>
    </row>
    <row r="3776" s="33" customFormat="1" ht="10.5">
      <c r="C3776" s="187"/>
    </row>
    <row r="3777" s="33" customFormat="1" ht="10.5">
      <c r="C3777" s="187"/>
    </row>
    <row r="3778" s="33" customFormat="1" ht="10.5">
      <c r="C3778" s="187"/>
    </row>
    <row r="3779" s="33" customFormat="1" ht="10.5">
      <c r="C3779" s="187"/>
    </row>
    <row r="3780" s="33" customFormat="1" ht="10.5">
      <c r="C3780" s="187"/>
    </row>
    <row r="3781" s="33" customFormat="1" ht="10.5">
      <c r="C3781" s="187"/>
    </row>
    <row r="3782" s="33" customFormat="1" ht="10.5">
      <c r="C3782" s="187"/>
    </row>
    <row r="3783" s="33" customFormat="1" ht="10.5">
      <c r="C3783" s="187"/>
    </row>
    <row r="3784" s="33" customFormat="1" ht="10.5">
      <c r="C3784" s="187"/>
    </row>
    <row r="3785" s="33" customFormat="1" ht="10.5">
      <c r="C3785" s="187"/>
    </row>
    <row r="3786" s="33" customFormat="1" ht="10.5">
      <c r="C3786" s="187"/>
    </row>
    <row r="3787" s="33" customFormat="1" ht="10.5">
      <c r="C3787" s="187"/>
    </row>
    <row r="3788" s="33" customFormat="1" ht="10.5">
      <c r="C3788" s="187"/>
    </row>
    <row r="3789" s="33" customFormat="1" ht="10.5">
      <c r="C3789" s="187"/>
    </row>
    <row r="3790" s="33" customFormat="1" ht="10.5">
      <c r="C3790" s="187"/>
    </row>
    <row r="3791" s="33" customFormat="1" ht="10.5">
      <c r="C3791" s="187"/>
    </row>
    <row r="3792" s="33" customFormat="1" ht="10.5">
      <c r="C3792" s="187"/>
    </row>
    <row r="3793" s="33" customFormat="1" ht="10.5">
      <c r="C3793" s="187"/>
    </row>
    <row r="3794" s="33" customFormat="1" ht="10.5">
      <c r="C3794" s="187"/>
    </row>
    <row r="3795" s="33" customFormat="1" ht="10.5">
      <c r="C3795" s="187"/>
    </row>
    <row r="3796" s="33" customFormat="1" ht="10.5">
      <c r="C3796" s="187"/>
    </row>
    <row r="3797" s="33" customFormat="1" ht="10.5">
      <c r="C3797" s="187"/>
    </row>
    <row r="3798" s="33" customFormat="1" ht="10.5">
      <c r="C3798" s="187"/>
    </row>
    <row r="3799" s="33" customFormat="1" ht="10.5">
      <c r="C3799" s="187"/>
    </row>
    <row r="3800" s="33" customFormat="1" ht="10.5">
      <c r="C3800" s="187"/>
    </row>
    <row r="3801" s="33" customFormat="1" ht="10.5">
      <c r="C3801" s="187"/>
    </row>
    <row r="3802" s="33" customFormat="1" ht="10.5">
      <c r="C3802" s="187"/>
    </row>
    <row r="3803" s="33" customFormat="1" ht="10.5">
      <c r="C3803" s="187"/>
    </row>
    <row r="3804" s="33" customFormat="1" ht="10.5">
      <c r="C3804" s="187"/>
    </row>
    <row r="3805" s="33" customFormat="1" ht="10.5">
      <c r="C3805" s="187"/>
    </row>
    <row r="3806" s="33" customFormat="1" ht="10.5">
      <c r="C3806" s="187"/>
    </row>
    <row r="3807" s="33" customFormat="1" ht="10.5">
      <c r="C3807" s="187"/>
    </row>
    <row r="3808" s="33" customFormat="1" ht="10.5">
      <c r="C3808" s="187"/>
    </row>
    <row r="3809" s="33" customFormat="1" ht="10.5">
      <c r="C3809" s="187"/>
    </row>
    <row r="3810" s="33" customFormat="1" ht="10.5">
      <c r="C3810" s="187"/>
    </row>
    <row r="3811" s="33" customFormat="1" ht="10.5">
      <c r="C3811" s="187"/>
    </row>
    <row r="3812" s="33" customFormat="1" ht="10.5">
      <c r="C3812" s="187"/>
    </row>
    <row r="3813" s="33" customFormat="1" ht="10.5">
      <c r="C3813" s="187"/>
    </row>
    <row r="3814" s="33" customFormat="1" ht="10.5">
      <c r="C3814" s="187"/>
    </row>
    <row r="3815" s="33" customFormat="1" ht="10.5">
      <c r="C3815" s="187"/>
    </row>
    <row r="3816" s="33" customFormat="1" ht="10.5">
      <c r="C3816" s="187"/>
    </row>
    <row r="3817" s="33" customFormat="1" ht="10.5">
      <c r="C3817" s="187"/>
    </row>
    <row r="3818" s="33" customFormat="1" ht="10.5">
      <c r="C3818" s="187"/>
    </row>
    <row r="3819" s="33" customFormat="1" ht="10.5">
      <c r="C3819" s="187"/>
    </row>
    <row r="3820" s="33" customFormat="1" ht="10.5">
      <c r="C3820" s="187"/>
    </row>
    <row r="3821" s="33" customFormat="1" ht="10.5">
      <c r="C3821" s="187"/>
    </row>
    <row r="3822" s="33" customFormat="1" ht="10.5">
      <c r="C3822" s="187"/>
    </row>
    <row r="3823" s="33" customFormat="1" ht="10.5">
      <c r="C3823" s="187"/>
    </row>
    <row r="3824" s="33" customFormat="1" ht="10.5">
      <c r="C3824" s="187"/>
    </row>
    <row r="3825" s="33" customFormat="1" ht="10.5">
      <c r="C3825" s="187"/>
    </row>
    <row r="3826" s="33" customFormat="1" ht="10.5">
      <c r="C3826" s="187"/>
    </row>
    <row r="3827" s="33" customFormat="1" ht="10.5">
      <c r="C3827" s="187"/>
    </row>
    <row r="3828" s="33" customFormat="1" ht="10.5">
      <c r="C3828" s="187"/>
    </row>
    <row r="3829" s="33" customFormat="1" ht="10.5">
      <c r="C3829" s="187"/>
    </row>
    <row r="3830" s="33" customFormat="1" ht="10.5">
      <c r="C3830" s="187"/>
    </row>
    <row r="3831" s="33" customFormat="1" ht="10.5">
      <c r="C3831" s="187"/>
    </row>
    <row r="3832" s="33" customFormat="1" ht="10.5">
      <c r="C3832" s="187"/>
    </row>
    <row r="3833" s="33" customFormat="1" ht="10.5">
      <c r="C3833" s="187"/>
    </row>
    <row r="3834" s="33" customFormat="1" ht="10.5">
      <c r="C3834" s="187"/>
    </row>
    <row r="3835" s="33" customFormat="1" ht="10.5">
      <c r="C3835" s="187"/>
    </row>
    <row r="3836" s="33" customFormat="1" ht="10.5">
      <c r="C3836" s="187"/>
    </row>
    <row r="3837" s="33" customFormat="1" ht="10.5">
      <c r="C3837" s="187"/>
    </row>
    <row r="3838" s="33" customFormat="1" ht="10.5">
      <c r="C3838" s="187"/>
    </row>
    <row r="3839" s="33" customFormat="1" ht="10.5">
      <c r="C3839" s="187"/>
    </row>
    <row r="3840" s="33" customFormat="1" ht="10.5">
      <c r="C3840" s="187"/>
    </row>
    <row r="3841" s="33" customFormat="1" ht="10.5">
      <c r="C3841" s="187"/>
    </row>
    <row r="3842" s="33" customFormat="1" ht="10.5">
      <c r="C3842" s="187"/>
    </row>
    <row r="3843" s="33" customFormat="1" ht="10.5">
      <c r="C3843" s="187"/>
    </row>
    <row r="3844" s="33" customFormat="1" ht="10.5">
      <c r="C3844" s="187"/>
    </row>
    <row r="3845" s="33" customFormat="1" ht="10.5">
      <c r="C3845" s="187"/>
    </row>
    <row r="3846" s="33" customFormat="1" ht="10.5">
      <c r="C3846" s="187"/>
    </row>
    <row r="3847" s="33" customFormat="1" ht="10.5">
      <c r="C3847" s="187"/>
    </row>
    <row r="3848" s="33" customFormat="1" ht="10.5">
      <c r="C3848" s="187"/>
    </row>
    <row r="3849" s="33" customFormat="1" ht="10.5">
      <c r="C3849" s="187"/>
    </row>
    <row r="3850" s="33" customFormat="1" ht="10.5">
      <c r="C3850" s="187"/>
    </row>
    <row r="3851" s="33" customFormat="1" ht="10.5">
      <c r="C3851" s="187"/>
    </row>
    <row r="3852" s="33" customFormat="1" ht="10.5">
      <c r="C3852" s="187"/>
    </row>
    <row r="3853" s="33" customFormat="1" ht="10.5">
      <c r="C3853" s="187"/>
    </row>
    <row r="3854" s="33" customFormat="1" ht="10.5">
      <c r="C3854" s="187"/>
    </row>
    <row r="3855" s="33" customFormat="1" ht="10.5">
      <c r="C3855" s="187"/>
    </row>
    <row r="3856" s="33" customFormat="1" ht="10.5">
      <c r="C3856" s="187"/>
    </row>
    <row r="3857" s="33" customFormat="1" ht="10.5">
      <c r="C3857" s="187"/>
    </row>
    <row r="3858" s="33" customFormat="1" ht="10.5">
      <c r="C3858" s="187"/>
    </row>
    <row r="3859" s="33" customFormat="1" ht="10.5">
      <c r="C3859" s="187"/>
    </row>
    <row r="3860" s="33" customFormat="1" ht="10.5">
      <c r="C3860" s="187"/>
    </row>
    <row r="3861" s="33" customFormat="1" ht="10.5">
      <c r="C3861" s="187"/>
    </row>
    <row r="3862" s="33" customFormat="1" ht="10.5">
      <c r="C3862" s="187"/>
    </row>
    <row r="3863" s="33" customFormat="1" ht="10.5">
      <c r="C3863" s="187"/>
    </row>
    <row r="3864" s="33" customFormat="1" ht="10.5">
      <c r="C3864" s="187"/>
    </row>
    <row r="3865" s="33" customFormat="1" ht="10.5">
      <c r="C3865" s="187"/>
    </row>
    <row r="3866" s="33" customFormat="1" ht="10.5">
      <c r="C3866" s="187"/>
    </row>
    <row r="3867" s="33" customFormat="1" ht="10.5">
      <c r="C3867" s="187"/>
    </row>
    <row r="3868" s="33" customFormat="1" ht="10.5">
      <c r="C3868" s="187"/>
    </row>
    <row r="3869" s="33" customFormat="1" ht="10.5">
      <c r="C3869" s="187"/>
    </row>
    <row r="3870" s="33" customFormat="1" ht="10.5">
      <c r="C3870" s="187"/>
    </row>
    <row r="3871" s="33" customFormat="1" ht="10.5">
      <c r="C3871" s="187"/>
    </row>
    <row r="3872" s="33" customFormat="1" ht="10.5">
      <c r="C3872" s="187"/>
    </row>
    <row r="3873" s="33" customFormat="1" ht="10.5">
      <c r="C3873" s="187"/>
    </row>
    <row r="3874" s="33" customFormat="1" ht="10.5">
      <c r="C3874" s="187"/>
    </row>
    <row r="3875" s="33" customFormat="1" ht="10.5">
      <c r="C3875" s="187"/>
    </row>
    <row r="3876" s="33" customFormat="1" ht="10.5">
      <c r="C3876" s="187"/>
    </row>
    <row r="3877" s="33" customFormat="1" ht="10.5">
      <c r="C3877" s="187"/>
    </row>
    <row r="3878" s="33" customFormat="1" ht="10.5">
      <c r="C3878" s="187"/>
    </row>
    <row r="3879" s="33" customFormat="1" ht="10.5">
      <c r="C3879" s="187"/>
    </row>
    <row r="3880" s="33" customFormat="1" ht="10.5">
      <c r="C3880" s="187"/>
    </row>
    <row r="3881" s="33" customFormat="1" ht="10.5">
      <c r="C3881" s="187"/>
    </row>
    <row r="3882" s="33" customFormat="1" ht="10.5">
      <c r="C3882" s="187"/>
    </row>
    <row r="3883" s="33" customFormat="1" ht="10.5">
      <c r="C3883" s="187"/>
    </row>
    <row r="3884" s="33" customFormat="1" ht="10.5">
      <c r="C3884" s="187"/>
    </row>
    <row r="3885" s="33" customFormat="1" ht="10.5">
      <c r="C3885" s="187"/>
    </row>
    <row r="3886" s="33" customFormat="1" ht="10.5">
      <c r="C3886" s="187"/>
    </row>
    <row r="3887" s="33" customFormat="1" ht="10.5">
      <c r="C3887" s="187"/>
    </row>
    <row r="3888" s="33" customFormat="1" ht="10.5">
      <c r="C3888" s="187"/>
    </row>
    <row r="3889" s="33" customFormat="1" ht="10.5">
      <c r="C3889" s="187"/>
    </row>
    <row r="3890" s="33" customFormat="1" ht="10.5">
      <c r="C3890" s="187"/>
    </row>
    <row r="3891" s="33" customFormat="1" ht="10.5">
      <c r="C3891" s="187"/>
    </row>
    <row r="3892" s="33" customFormat="1" ht="10.5">
      <c r="C3892" s="187"/>
    </row>
    <row r="3893" s="33" customFormat="1" ht="10.5">
      <c r="C3893" s="187"/>
    </row>
    <row r="3894" s="33" customFormat="1" ht="10.5">
      <c r="C3894" s="187"/>
    </row>
    <row r="3895" s="33" customFormat="1" ht="10.5">
      <c r="C3895" s="187"/>
    </row>
    <row r="3896" s="33" customFormat="1" ht="10.5">
      <c r="C3896" s="187"/>
    </row>
    <row r="3897" s="33" customFormat="1" ht="10.5">
      <c r="C3897" s="187"/>
    </row>
    <row r="3898" s="33" customFormat="1" ht="10.5">
      <c r="C3898" s="187"/>
    </row>
    <row r="3899" s="33" customFormat="1" ht="10.5">
      <c r="C3899" s="187"/>
    </row>
    <row r="3900" s="33" customFormat="1" ht="10.5">
      <c r="C3900" s="187"/>
    </row>
    <row r="3901" s="33" customFormat="1" ht="10.5">
      <c r="C3901" s="187"/>
    </row>
    <row r="3902" s="33" customFormat="1" ht="10.5">
      <c r="C3902" s="187"/>
    </row>
    <row r="3903" s="33" customFormat="1" ht="10.5">
      <c r="C3903" s="187"/>
    </row>
    <row r="3904" s="33" customFormat="1" ht="10.5">
      <c r="C3904" s="187"/>
    </row>
    <row r="3905" s="33" customFormat="1" ht="10.5">
      <c r="C3905" s="187"/>
    </row>
    <row r="3906" s="33" customFormat="1" ht="10.5">
      <c r="C3906" s="187"/>
    </row>
    <row r="3907" s="33" customFormat="1" ht="10.5">
      <c r="C3907" s="187"/>
    </row>
    <row r="3908" s="33" customFormat="1" ht="10.5">
      <c r="C3908" s="187"/>
    </row>
    <row r="3909" s="33" customFormat="1" ht="10.5">
      <c r="C3909" s="187"/>
    </row>
    <row r="3910" s="33" customFormat="1" ht="10.5">
      <c r="C3910" s="187"/>
    </row>
    <row r="3911" s="33" customFormat="1" ht="10.5">
      <c r="C3911" s="187"/>
    </row>
    <row r="3912" s="33" customFormat="1" ht="10.5">
      <c r="C3912" s="187"/>
    </row>
    <row r="3913" s="33" customFormat="1" ht="10.5">
      <c r="C3913" s="187"/>
    </row>
    <row r="3914" s="33" customFormat="1" ht="10.5">
      <c r="C3914" s="187"/>
    </row>
    <row r="3915" s="33" customFormat="1" ht="10.5">
      <c r="C3915" s="187"/>
    </row>
    <row r="3916" s="33" customFormat="1" ht="10.5">
      <c r="C3916" s="187"/>
    </row>
    <row r="3917" s="33" customFormat="1" ht="10.5">
      <c r="C3917" s="187"/>
    </row>
    <row r="3918" s="33" customFormat="1" ht="10.5">
      <c r="C3918" s="187"/>
    </row>
    <row r="3919" s="33" customFormat="1" ht="10.5">
      <c r="C3919" s="187"/>
    </row>
    <row r="3920" s="33" customFormat="1" ht="10.5">
      <c r="C3920" s="187"/>
    </row>
    <row r="3921" s="33" customFormat="1" ht="10.5">
      <c r="C3921" s="187"/>
    </row>
    <row r="3922" s="33" customFormat="1" ht="10.5">
      <c r="C3922" s="187"/>
    </row>
    <row r="3923" s="33" customFormat="1" ht="10.5">
      <c r="C3923" s="187"/>
    </row>
    <row r="3924" s="33" customFormat="1" ht="10.5">
      <c r="C3924" s="187"/>
    </row>
    <row r="3925" s="33" customFormat="1" ht="10.5">
      <c r="C3925" s="187"/>
    </row>
    <row r="3926" s="33" customFormat="1" ht="10.5">
      <c r="C3926" s="187"/>
    </row>
    <row r="3927" s="33" customFormat="1" ht="10.5">
      <c r="C3927" s="187"/>
    </row>
    <row r="3928" s="33" customFormat="1" ht="10.5">
      <c r="C3928" s="187"/>
    </row>
    <row r="3929" s="33" customFormat="1" ht="10.5">
      <c r="C3929" s="187"/>
    </row>
    <row r="3930" s="33" customFormat="1" ht="10.5">
      <c r="C3930" s="187"/>
    </row>
    <row r="3931" s="33" customFormat="1" ht="10.5">
      <c r="C3931" s="187"/>
    </row>
    <row r="3932" s="33" customFormat="1" ht="10.5">
      <c r="C3932" s="187"/>
    </row>
    <row r="3933" s="33" customFormat="1" ht="10.5">
      <c r="C3933" s="187"/>
    </row>
    <row r="3934" s="33" customFormat="1" ht="10.5">
      <c r="C3934" s="187"/>
    </row>
    <row r="3935" s="33" customFormat="1" ht="10.5">
      <c r="C3935" s="187"/>
    </row>
    <row r="3936" s="33" customFormat="1" ht="10.5">
      <c r="C3936" s="187"/>
    </row>
    <row r="3937" s="33" customFormat="1" ht="10.5">
      <c r="C3937" s="187"/>
    </row>
    <row r="3938" s="33" customFormat="1" ht="10.5">
      <c r="C3938" s="187"/>
    </row>
    <row r="3939" s="33" customFormat="1" ht="10.5">
      <c r="C3939" s="187"/>
    </row>
    <row r="3940" s="33" customFormat="1" ht="10.5">
      <c r="C3940" s="187"/>
    </row>
    <row r="3941" s="33" customFormat="1" ht="10.5">
      <c r="C3941" s="187"/>
    </row>
    <row r="3942" s="33" customFormat="1" ht="10.5">
      <c r="C3942" s="187"/>
    </row>
    <row r="3943" s="33" customFormat="1" ht="10.5">
      <c r="C3943" s="187"/>
    </row>
    <row r="3944" s="33" customFormat="1" ht="10.5">
      <c r="C3944" s="187"/>
    </row>
    <row r="3945" s="33" customFormat="1" ht="10.5">
      <c r="C3945" s="187"/>
    </row>
    <row r="3946" s="33" customFormat="1" ht="10.5">
      <c r="C3946" s="187"/>
    </row>
    <row r="3947" s="33" customFormat="1" ht="10.5">
      <c r="C3947" s="187"/>
    </row>
    <row r="3948" s="33" customFormat="1" ht="10.5">
      <c r="C3948" s="187"/>
    </row>
    <row r="3949" s="33" customFormat="1" ht="10.5">
      <c r="C3949" s="187"/>
    </row>
    <row r="3950" s="33" customFormat="1" ht="10.5">
      <c r="C3950" s="187"/>
    </row>
    <row r="3951" s="33" customFormat="1" ht="10.5">
      <c r="C3951" s="187"/>
    </row>
    <row r="3952" s="33" customFormat="1" ht="10.5">
      <c r="C3952" s="187"/>
    </row>
    <row r="3953" s="33" customFormat="1" ht="10.5">
      <c r="C3953" s="187"/>
    </row>
    <row r="3954" s="33" customFormat="1" ht="10.5">
      <c r="C3954" s="187"/>
    </row>
    <row r="3955" s="33" customFormat="1" ht="10.5">
      <c r="C3955" s="187"/>
    </row>
    <row r="3956" s="33" customFormat="1" ht="10.5">
      <c r="C3956" s="187"/>
    </row>
    <row r="3957" s="33" customFormat="1" ht="10.5">
      <c r="C3957" s="187"/>
    </row>
    <row r="3958" s="33" customFormat="1" ht="10.5">
      <c r="C3958" s="187"/>
    </row>
    <row r="3959" s="33" customFormat="1" ht="10.5">
      <c r="C3959" s="187"/>
    </row>
    <row r="3960" s="33" customFormat="1" ht="10.5">
      <c r="C3960" s="187"/>
    </row>
    <row r="3961" s="33" customFormat="1" ht="10.5">
      <c r="C3961" s="187"/>
    </row>
    <row r="3962" s="33" customFormat="1" ht="10.5">
      <c r="C3962" s="187"/>
    </row>
    <row r="3963" s="33" customFormat="1" ht="10.5">
      <c r="C3963" s="187"/>
    </row>
    <row r="3964" s="33" customFormat="1" ht="10.5">
      <c r="C3964" s="187"/>
    </row>
    <row r="3965" s="33" customFormat="1" ht="10.5">
      <c r="C3965" s="187"/>
    </row>
    <row r="3966" s="33" customFormat="1" ht="10.5">
      <c r="C3966" s="187"/>
    </row>
    <row r="3967" s="33" customFormat="1" ht="10.5">
      <c r="C3967" s="187"/>
    </row>
    <row r="3968" s="33" customFormat="1" ht="10.5">
      <c r="C3968" s="187"/>
    </row>
    <row r="3969" s="33" customFormat="1" ht="10.5">
      <c r="C3969" s="187"/>
    </row>
    <row r="3970" s="33" customFormat="1" ht="10.5">
      <c r="C3970" s="187"/>
    </row>
    <row r="3971" s="33" customFormat="1" ht="10.5">
      <c r="C3971" s="187"/>
    </row>
    <row r="3972" s="33" customFormat="1" ht="10.5">
      <c r="C3972" s="187"/>
    </row>
    <row r="3973" s="33" customFormat="1" ht="10.5">
      <c r="C3973" s="187"/>
    </row>
    <row r="3974" s="33" customFormat="1" ht="10.5">
      <c r="C3974" s="187"/>
    </row>
    <row r="3975" s="33" customFormat="1" ht="10.5">
      <c r="C3975" s="187"/>
    </row>
    <row r="3976" s="33" customFormat="1" ht="10.5">
      <c r="C3976" s="187"/>
    </row>
    <row r="3977" s="33" customFormat="1" ht="10.5">
      <c r="C3977" s="187"/>
    </row>
    <row r="3978" s="33" customFormat="1" ht="10.5">
      <c r="C3978" s="187"/>
    </row>
    <row r="3979" s="33" customFormat="1" ht="10.5">
      <c r="C3979" s="187"/>
    </row>
    <row r="3980" s="33" customFormat="1" ht="10.5">
      <c r="C3980" s="187"/>
    </row>
    <row r="3981" s="33" customFormat="1" ht="10.5">
      <c r="C3981" s="187"/>
    </row>
    <row r="3982" s="33" customFormat="1" ht="10.5">
      <c r="C3982" s="187"/>
    </row>
    <row r="3983" s="33" customFormat="1" ht="10.5">
      <c r="C3983" s="187"/>
    </row>
    <row r="3984" s="33" customFormat="1" ht="10.5">
      <c r="C3984" s="187"/>
    </row>
    <row r="3985" s="33" customFormat="1" ht="10.5">
      <c r="C3985" s="187"/>
    </row>
    <row r="3986" s="33" customFormat="1" ht="10.5">
      <c r="C3986" s="187"/>
    </row>
    <row r="3987" s="33" customFormat="1" ht="10.5">
      <c r="C3987" s="187"/>
    </row>
    <row r="3988" s="33" customFormat="1" ht="10.5">
      <c r="C3988" s="187"/>
    </row>
    <row r="3989" s="33" customFormat="1" ht="10.5">
      <c r="C3989" s="187"/>
    </row>
    <row r="3990" s="33" customFormat="1" ht="10.5">
      <c r="C3990" s="187"/>
    </row>
    <row r="3991" s="33" customFormat="1" ht="10.5">
      <c r="C3991" s="187"/>
    </row>
    <row r="3992" s="33" customFormat="1" ht="10.5">
      <c r="C3992" s="187"/>
    </row>
    <row r="3993" s="33" customFormat="1" ht="10.5">
      <c r="C3993" s="187"/>
    </row>
    <row r="3994" s="33" customFormat="1" ht="10.5">
      <c r="C3994" s="187"/>
    </row>
    <row r="3995" s="33" customFormat="1" ht="10.5">
      <c r="C3995" s="187"/>
    </row>
    <row r="3996" s="33" customFormat="1" ht="10.5">
      <c r="C3996" s="187"/>
    </row>
    <row r="3997" s="33" customFormat="1" ht="10.5">
      <c r="C3997" s="187"/>
    </row>
    <row r="3998" s="33" customFormat="1" ht="10.5">
      <c r="C3998" s="187"/>
    </row>
    <row r="3999" s="33" customFormat="1" ht="10.5">
      <c r="C3999" s="187"/>
    </row>
    <row r="4000" s="33" customFormat="1" ht="10.5">
      <c r="C4000" s="187"/>
    </row>
    <row r="4001" s="33" customFormat="1" ht="10.5">
      <c r="C4001" s="187"/>
    </row>
    <row r="4002" s="33" customFormat="1" ht="10.5">
      <c r="C4002" s="187"/>
    </row>
    <row r="4003" s="33" customFormat="1" ht="10.5">
      <c r="C4003" s="187"/>
    </row>
    <row r="4004" s="33" customFormat="1" ht="10.5">
      <c r="C4004" s="187"/>
    </row>
    <row r="4005" s="33" customFormat="1" ht="10.5">
      <c r="C4005" s="187"/>
    </row>
    <row r="4006" s="33" customFormat="1" ht="10.5">
      <c r="C4006" s="187"/>
    </row>
    <row r="4007" s="33" customFormat="1" ht="10.5">
      <c r="C4007" s="187"/>
    </row>
    <row r="4008" s="33" customFormat="1" ht="10.5">
      <c r="C4008" s="187"/>
    </row>
    <row r="4009" s="33" customFormat="1" ht="10.5">
      <c r="C4009" s="187"/>
    </row>
    <row r="4010" s="33" customFormat="1" ht="10.5">
      <c r="C4010" s="187"/>
    </row>
    <row r="4011" s="33" customFormat="1" ht="10.5">
      <c r="C4011" s="187"/>
    </row>
    <row r="4012" s="33" customFormat="1" ht="10.5">
      <c r="C4012" s="187"/>
    </row>
    <row r="4013" s="33" customFormat="1" ht="10.5">
      <c r="C4013" s="187"/>
    </row>
    <row r="4014" s="33" customFormat="1" ht="10.5">
      <c r="C4014" s="187"/>
    </row>
    <row r="4015" s="33" customFormat="1" ht="10.5">
      <c r="C4015" s="187"/>
    </row>
    <row r="4016" s="33" customFormat="1" ht="10.5">
      <c r="C4016" s="187"/>
    </row>
    <row r="4017" s="33" customFormat="1" ht="10.5">
      <c r="C4017" s="187"/>
    </row>
    <row r="4018" s="33" customFormat="1" ht="10.5">
      <c r="C4018" s="187"/>
    </row>
    <row r="4019" s="33" customFormat="1" ht="10.5">
      <c r="C4019" s="187"/>
    </row>
    <row r="4020" s="33" customFormat="1" ht="10.5">
      <c r="C4020" s="187"/>
    </row>
    <row r="4021" s="33" customFormat="1" ht="10.5">
      <c r="C4021" s="187"/>
    </row>
    <row r="4022" s="33" customFormat="1" ht="10.5">
      <c r="C4022" s="187"/>
    </row>
    <row r="4023" s="33" customFormat="1" ht="10.5">
      <c r="C4023" s="187"/>
    </row>
    <row r="4024" s="33" customFormat="1" ht="10.5">
      <c r="C4024" s="187"/>
    </row>
    <row r="4025" s="33" customFormat="1" ht="10.5">
      <c r="C4025" s="187"/>
    </row>
    <row r="4026" s="33" customFormat="1" ht="10.5">
      <c r="C4026" s="187"/>
    </row>
    <row r="4027" s="33" customFormat="1" ht="10.5">
      <c r="C4027" s="187"/>
    </row>
    <row r="4028" s="33" customFormat="1" ht="10.5">
      <c r="C4028" s="187"/>
    </row>
    <row r="4029" s="33" customFormat="1" ht="10.5">
      <c r="C4029" s="187"/>
    </row>
    <row r="4030" s="33" customFormat="1" ht="10.5">
      <c r="C4030" s="187"/>
    </row>
    <row r="4031" s="33" customFormat="1" ht="10.5">
      <c r="C4031" s="187"/>
    </row>
    <row r="4032" s="33" customFormat="1" ht="10.5">
      <c r="C4032" s="187"/>
    </row>
    <row r="4033" s="33" customFormat="1" ht="10.5">
      <c r="C4033" s="187"/>
    </row>
    <row r="4034" s="33" customFormat="1" ht="10.5">
      <c r="C4034" s="187"/>
    </row>
    <row r="4035" s="33" customFormat="1" ht="10.5">
      <c r="C4035" s="187"/>
    </row>
    <row r="4036" s="33" customFormat="1" ht="10.5">
      <c r="C4036" s="187"/>
    </row>
    <row r="4037" s="33" customFormat="1" ht="10.5">
      <c r="C4037" s="187"/>
    </row>
    <row r="4038" s="33" customFormat="1" ht="10.5">
      <c r="C4038" s="187"/>
    </row>
    <row r="4039" s="33" customFormat="1" ht="10.5">
      <c r="C4039" s="187"/>
    </row>
    <row r="4040" s="33" customFormat="1" ht="10.5">
      <c r="C4040" s="187"/>
    </row>
    <row r="4041" s="33" customFormat="1" ht="10.5">
      <c r="C4041" s="187"/>
    </row>
    <row r="4042" s="33" customFormat="1" ht="10.5">
      <c r="C4042" s="187"/>
    </row>
    <row r="4043" s="33" customFormat="1" ht="10.5">
      <c r="C4043" s="187"/>
    </row>
    <row r="4044" s="33" customFormat="1" ht="10.5">
      <c r="C4044" s="187"/>
    </row>
    <row r="4045" s="33" customFormat="1" ht="10.5">
      <c r="C4045" s="187"/>
    </row>
    <row r="4046" s="33" customFormat="1" ht="10.5">
      <c r="C4046" s="187"/>
    </row>
    <row r="4047" s="33" customFormat="1" ht="10.5">
      <c r="C4047" s="187"/>
    </row>
    <row r="4048" s="33" customFormat="1" ht="10.5">
      <c r="C4048" s="187"/>
    </row>
    <row r="4049" s="33" customFormat="1" ht="10.5">
      <c r="C4049" s="187"/>
    </row>
    <row r="4050" s="33" customFormat="1" ht="10.5">
      <c r="C4050" s="187"/>
    </row>
    <row r="4051" s="33" customFormat="1" ht="10.5">
      <c r="C4051" s="187"/>
    </row>
    <row r="4052" s="33" customFormat="1" ht="10.5">
      <c r="C4052" s="187"/>
    </row>
    <row r="4053" s="33" customFormat="1" ht="10.5">
      <c r="C4053" s="187"/>
    </row>
    <row r="4054" s="33" customFormat="1" ht="10.5">
      <c r="C4054" s="187"/>
    </row>
    <row r="4055" s="33" customFormat="1" ht="10.5">
      <c r="C4055" s="187"/>
    </row>
    <row r="4056" s="33" customFormat="1" ht="10.5">
      <c r="C4056" s="187"/>
    </row>
    <row r="4057" s="33" customFormat="1" ht="10.5">
      <c r="C4057" s="187"/>
    </row>
    <row r="4058" s="33" customFormat="1" ht="10.5">
      <c r="C4058" s="187"/>
    </row>
    <row r="4059" s="33" customFormat="1" ht="10.5">
      <c r="C4059" s="187"/>
    </row>
    <row r="4060" s="33" customFormat="1" ht="10.5">
      <c r="C4060" s="187"/>
    </row>
    <row r="4061" s="33" customFormat="1" ht="10.5">
      <c r="C4061" s="187"/>
    </row>
    <row r="4062" s="33" customFormat="1" ht="10.5">
      <c r="C4062" s="187"/>
    </row>
    <row r="4063" s="33" customFormat="1" ht="10.5">
      <c r="C4063" s="187"/>
    </row>
    <row r="4064" s="33" customFormat="1" ht="10.5">
      <c r="C4064" s="187"/>
    </row>
    <row r="4065" s="33" customFormat="1" ht="10.5">
      <c r="C4065" s="187"/>
    </row>
    <row r="4066" s="33" customFormat="1" ht="10.5">
      <c r="C4066" s="187"/>
    </row>
    <row r="4067" s="33" customFormat="1" ht="10.5">
      <c r="C4067" s="187"/>
    </row>
    <row r="4068" s="33" customFormat="1" ht="10.5">
      <c r="C4068" s="187"/>
    </row>
    <row r="4069" s="33" customFormat="1" ht="10.5">
      <c r="C4069" s="187"/>
    </row>
    <row r="4070" s="33" customFormat="1" ht="10.5">
      <c r="C4070" s="187"/>
    </row>
    <row r="4071" s="33" customFormat="1" ht="10.5">
      <c r="C4071" s="187"/>
    </row>
    <row r="4072" s="33" customFormat="1" ht="10.5">
      <c r="C4072" s="187"/>
    </row>
    <row r="4073" s="33" customFormat="1" ht="10.5">
      <c r="C4073" s="187"/>
    </row>
    <row r="4074" s="33" customFormat="1" ht="10.5">
      <c r="C4074" s="187"/>
    </row>
    <row r="4075" s="33" customFormat="1" ht="10.5">
      <c r="C4075" s="187"/>
    </row>
    <row r="4076" s="33" customFormat="1" ht="10.5">
      <c r="C4076" s="187"/>
    </row>
    <row r="4077" s="33" customFormat="1" ht="10.5">
      <c r="C4077" s="187"/>
    </row>
    <row r="4078" s="33" customFormat="1" ht="10.5">
      <c r="C4078" s="187"/>
    </row>
    <row r="4079" s="33" customFormat="1" ht="10.5">
      <c r="C4079" s="187"/>
    </row>
    <row r="4080" s="33" customFormat="1" ht="10.5">
      <c r="C4080" s="187"/>
    </row>
    <row r="4081" s="33" customFormat="1" ht="10.5">
      <c r="C4081" s="187"/>
    </row>
    <row r="4082" s="33" customFormat="1" ht="10.5">
      <c r="C4082" s="187"/>
    </row>
    <row r="4083" s="33" customFormat="1" ht="10.5">
      <c r="C4083" s="187"/>
    </row>
    <row r="4084" s="33" customFormat="1" ht="10.5">
      <c r="C4084" s="187"/>
    </row>
    <row r="4085" s="33" customFormat="1" ht="10.5">
      <c r="C4085" s="187"/>
    </row>
    <row r="4086" s="33" customFormat="1" ht="10.5">
      <c r="C4086" s="187"/>
    </row>
    <row r="4087" s="33" customFormat="1" ht="10.5">
      <c r="C4087" s="187"/>
    </row>
    <row r="4088" s="33" customFormat="1" ht="10.5">
      <c r="C4088" s="187"/>
    </row>
    <row r="4089" s="33" customFormat="1" ht="10.5">
      <c r="C4089" s="187"/>
    </row>
    <row r="4090" s="33" customFormat="1" ht="10.5">
      <c r="C4090" s="187"/>
    </row>
    <row r="4091" s="33" customFormat="1" ht="10.5">
      <c r="C4091" s="187"/>
    </row>
    <row r="4092" s="33" customFormat="1" ht="10.5">
      <c r="C4092" s="187"/>
    </row>
    <row r="4093" s="33" customFormat="1" ht="10.5">
      <c r="C4093" s="187"/>
    </row>
    <row r="4094" s="33" customFormat="1" ht="10.5">
      <c r="C4094" s="187"/>
    </row>
    <row r="4095" s="33" customFormat="1" ht="10.5">
      <c r="C4095" s="187"/>
    </row>
    <row r="4096" s="33" customFormat="1" ht="10.5">
      <c r="C4096" s="187"/>
    </row>
    <row r="4097" s="33" customFormat="1" ht="10.5">
      <c r="C4097" s="187"/>
    </row>
    <row r="4098" s="33" customFormat="1" ht="10.5">
      <c r="C4098" s="187"/>
    </row>
    <row r="4099" s="33" customFormat="1" ht="10.5">
      <c r="C4099" s="187"/>
    </row>
    <row r="4100" s="33" customFormat="1" ht="10.5">
      <c r="C4100" s="187"/>
    </row>
    <row r="4101" s="33" customFormat="1" ht="10.5">
      <c r="C4101" s="187"/>
    </row>
    <row r="4102" s="33" customFormat="1" ht="10.5">
      <c r="C4102" s="187"/>
    </row>
    <row r="4103" s="33" customFormat="1" ht="10.5">
      <c r="C4103" s="187"/>
    </row>
    <row r="4104" s="33" customFormat="1" ht="10.5">
      <c r="C4104" s="187"/>
    </row>
    <row r="4105" s="33" customFormat="1" ht="10.5">
      <c r="C4105" s="187"/>
    </row>
    <row r="4106" s="33" customFormat="1" ht="10.5">
      <c r="C4106" s="187"/>
    </row>
    <row r="4107" s="33" customFormat="1" ht="10.5">
      <c r="C4107" s="187"/>
    </row>
    <row r="4108" s="33" customFormat="1" ht="10.5">
      <c r="C4108" s="187"/>
    </row>
    <row r="4109" s="33" customFormat="1" ht="10.5">
      <c r="C4109" s="187"/>
    </row>
    <row r="4110" s="33" customFormat="1" ht="10.5">
      <c r="C4110" s="187"/>
    </row>
    <row r="4111" s="33" customFormat="1" ht="10.5">
      <c r="C4111" s="187"/>
    </row>
    <row r="4112" s="33" customFormat="1" ht="10.5">
      <c r="C4112" s="187"/>
    </row>
    <row r="4113" s="33" customFormat="1" ht="10.5">
      <c r="C4113" s="187"/>
    </row>
    <row r="4114" s="33" customFormat="1" ht="10.5">
      <c r="C4114" s="187"/>
    </row>
    <row r="4115" s="33" customFormat="1" ht="10.5">
      <c r="C4115" s="187"/>
    </row>
    <row r="4116" s="33" customFormat="1" ht="10.5">
      <c r="C4116" s="187"/>
    </row>
    <row r="4117" s="33" customFormat="1" ht="10.5">
      <c r="C4117" s="187"/>
    </row>
    <row r="4118" s="33" customFormat="1" ht="10.5">
      <c r="C4118" s="187"/>
    </row>
    <row r="4119" s="33" customFormat="1" ht="10.5">
      <c r="C4119" s="187"/>
    </row>
    <row r="4120" s="33" customFormat="1" ht="10.5">
      <c r="C4120" s="187"/>
    </row>
    <row r="4121" s="33" customFormat="1" ht="10.5">
      <c r="C4121" s="187"/>
    </row>
    <row r="4122" s="33" customFormat="1" ht="10.5">
      <c r="C4122" s="187"/>
    </row>
    <row r="4123" s="33" customFormat="1" ht="10.5">
      <c r="C4123" s="187"/>
    </row>
    <row r="4124" s="33" customFormat="1" ht="10.5">
      <c r="C4124" s="187"/>
    </row>
    <row r="4125" s="33" customFormat="1" ht="10.5">
      <c r="C4125" s="187"/>
    </row>
    <row r="4126" s="33" customFormat="1" ht="10.5">
      <c r="C4126" s="187"/>
    </row>
    <row r="4127" s="33" customFormat="1" ht="10.5">
      <c r="C4127" s="187"/>
    </row>
    <row r="4128" s="33" customFormat="1" ht="10.5">
      <c r="C4128" s="187"/>
    </row>
    <row r="4129" s="33" customFormat="1" ht="10.5">
      <c r="C4129" s="187"/>
    </row>
    <row r="4130" s="33" customFormat="1" ht="10.5">
      <c r="C4130" s="187"/>
    </row>
    <row r="4131" s="33" customFormat="1" ht="10.5">
      <c r="C4131" s="187"/>
    </row>
    <row r="4132" s="33" customFormat="1" ht="10.5">
      <c r="C4132" s="187"/>
    </row>
    <row r="4133" s="33" customFormat="1" ht="10.5">
      <c r="C4133" s="187"/>
    </row>
    <row r="4134" s="33" customFormat="1" ht="10.5">
      <c r="C4134" s="187"/>
    </row>
    <row r="4135" s="33" customFormat="1" ht="10.5">
      <c r="C4135" s="187"/>
    </row>
    <row r="4136" s="33" customFormat="1" ht="10.5">
      <c r="C4136" s="187"/>
    </row>
    <row r="4137" s="33" customFormat="1" ht="10.5">
      <c r="C4137" s="187"/>
    </row>
    <row r="4138" s="33" customFormat="1" ht="10.5">
      <c r="C4138" s="187"/>
    </row>
    <row r="4139" s="33" customFormat="1" ht="10.5">
      <c r="C4139" s="187"/>
    </row>
    <row r="4140" s="33" customFormat="1" ht="10.5">
      <c r="C4140" s="187"/>
    </row>
    <row r="4141" s="33" customFormat="1" ht="10.5">
      <c r="C4141" s="187"/>
    </row>
    <row r="4142" s="33" customFormat="1" ht="10.5">
      <c r="C4142" s="187"/>
    </row>
    <row r="4143" s="33" customFormat="1" ht="10.5">
      <c r="C4143" s="187"/>
    </row>
    <row r="4144" s="33" customFormat="1" ht="10.5">
      <c r="C4144" s="187"/>
    </row>
    <row r="4145" s="33" customFormat="1" ht="10.5">
      <c r="C4145" s="187"/>
    </row>
    <row r="4146" s="33" customFormat="1" ht="10.5">
      <c r="C4146" s="187"/>
    </row>
    <row r="4147" s="33" customFormat="1" ht="10.5">
      <c r="C4147" s="187"/>
    </row>
    <row r="4148" s="33" customFormat="1" ht="10.5">
      <c r="C4148" s="187"/>
    </row>
    <row r="4149" s="33" customFormat="1" ht="10.5">
      <c r="C4149" s="187"/>
    </row>
    <row r="4150" s="33" customFormat="1" ht="10.5">
      <c r="C4150" s="187"/>
    </row>
    <row r="4151" s="33" customFormat="1" ht="10.5">
      <c r="C4151" s="187"/>
    </row>
    <row r="4152" s="33" customFormat="1" ht="10.5">
      <c r="C4152" s="187"/>
    </row>
    <row r="4153" s="33" customFormat="1" ht="10.5">
      <c r="C4153" s="187"/>
    </row>
    <row r="4154" s="33" customFormat="1" ht="10.5">
      <c r="C4154" s="187"/>
    </row>
    <row r="4155" s="33" customFormat="1" ht="10.5">
      <c r="C4155" s="187"/>
    </row>
    <row r="4156" s="33" customFormat="1" ht="10.5">
      <c r="C4156" s="187"/>
    </row>
    <row r="4157" s="33" customFormat="1" ht="10.5">
      <c r="C4157" s="187"/>
    </row>
    <row r="4158" s="33" customFormat="1" ht="10.5">
      <c r="C4158" s="187"/>
    </row>
    <row r="4159" s="33" customFormat="1" ht="10.5">
      <c r="C4159" s="187"/>
    </row>
    <row r="4160" s="33" customFormat="1" ht="10.5">
      <c r="C4160" s="187"/>
    </row>
    <row r="4161" s="33" customFormat="1" ht="10.5">
      <c r="C4161" s="187"/>
    </row>
    <row r="4162" s="33" customFormat="1" ht="10.5">
      <c r="C4162" s="187"/>
    </row>
    <row r="4163" s="33" customFormat="1" ht="10.5">
      <c r="C4163" s="187"/>
    </row>
    <row r="4164" s="33" customFormat="1" ht="10.5">
      <c r="C4164" s="187"/>
    </row>
    <row r="4165" s="33" customFormat="1" ht="10.5">
      <c r="C4165" s="187"/>
    </row>
    <row r="4166" s="33" customFormat="1" ht="10.5">
      <c r="C4166" s="187"/>
    </row>
    <row r="4167" s="33" customFormat="1" ht="10.5">
      <c r="C4167" s="187"/>
    </row>
    <row r="4168" s="33" customFormat="1" ht="10.5">
      <c r="C4168" s="187"/>
    </row>
    <row r="4169" s="33" customFormat="1" ht="10.5">
      <c r="C4169" s="187"/>
    </row>
    <row r="4170" s="33" customFormat="1" ht="10.5">
      <c r="C4170" s="187"/>
    </row>
    <row r="4171" s="33" customFormat="1" ht="10.5">
      <c r="C4171" s="187"/>
    </row>
    <row r="4172" s="33" customFormat="1" ht="10.5">
      <c r="C4172" s="187"/>
    </row>
    <row r="4173" s="33" customFormat="1" ht="10.5">
      <c r="C4173" s="187"/>
    </row>
    <row r="4174" s="33" customFormat="1" ht="10.5">
      <c r="C4174" s="187"/>
    </row>
    <row r="4175" s="33" customFormat="1" ht="10.5">
      <c r="C4175" s="187"/>
    </row>
    <row r="4176" s="33" customFormat="1" ht="10.5">
      <c r="C4176" s="187"/>
    </row>
    <row r="4177" s="33" customFormat="1" ht="10.5">
      <c r="C4177" s="187"/>
    </row>
    <row r="4178" s="33" customFormat="1" ht="10.5">
      <c r="C4178" s="187"/>
    </row>
    <row r="4179" s="33" customFormat="1" ht="10.5">
      <c r="C4179" s="187"/>
    </row>
    <row r="4180" s="33" customFormat="1" ht="10.5">
      <c r="C4180" s="187"/>
    </row>
    <row r="4181" s="33" customFormat="1" ht="10.5">
      <c r="C4181" s="187"/>
    </row>
    <row r="4182" s="33" customFormat="1" ht="10.5">
      <c r="C4182" s="187"/>
    </row>
    <row r="4183" s="33" customFormat="1" ht="10.5">
      <c r="C4183" s="187"/>
    </row>
    <row r="4184" s="33" customFormat="1" ht="10.5">
      <c r="C4184" s="187"/>
    </row>
    <row r="4185" s="33" customFormat="1" ht="10.5">
      <c r="C4185" s="187"/>
    </row>
    <row r="4186" s="33" customFormat="1" ht="10.5">
      <c r="C4186" s="187"/>
    </row>
    <row r="4187" s="33" customFormat="1" ht="10.5">
      <c r="C4187" s="187"/>
    </row>
    <row r="4188" s="33" customFormat="1" ht="10.5">
      <c r="C4188" s="187"/>
    </row>
    <row r="4189" s="33" customFormat="1" ht="10.5">
      <c r="C4189" s="187"/>
    </row>
    <row r="4190" s="33" customFormat="1" ht="10.5">
      <c r="C4190" s="187"/>
    </row>
    <row r="4191" s="33" customFormat="1" ht="10.5">
      <c r="C4191" s="187"/>
    </row>
    <row r="4192" s="33" customFormat="1" ht="10.5">
      <c r="C4192" s="187"/>
    </row>
    <row r="4193" s="33" customFormat="1" ht="10.5">
      <c r="C4193" s="187"/>
    </row>
    <row r="4194" s="33" customFormat="1" ht="10.5">
      <c r="C4194" s="187"/>
    </row>
    <row r="4195" s="33" customFormat="1" ht="10.5">
      <c r="C4195" s="187"/>
    </row>
    <row r="4196" s="33" customFormat="1" ht="10.5">
      <c r="C4196" s="187"/>
    </row>
    <row r="4197" s="33" customFormat="1" ht="10.5">
      <c r="C4197" s="187"/>
    </row>
    <row r="4198" s="33" customFormat="1" ht="10.5">
      <c r="C4198" s="187"/>
    </row>
    <row r="4199" s="33" customFormat="1" ht="10.5">
      <c r="C4199" s="187"/>
    </row>
    <row r="4200" s="33" customFormat="1" ht="10.5">
      <c r="C4200" s="187"/>
    </row>
    <row r="4201" s="33" customFormat="1" ht="10.5">
      <c r="C4201" s="187"/>
    </row>
    <row r="4202" s="33" customFormat="1" ht="10.5">
      <c r="C4202" s="187"/>
    </row>
    <row r="4203" s="33" customFormat="1" ht="10.5">
      <c r="C4203" s="187"/>
    </row>
    <row r="4204" s="33" customFormat="1" ht="10.5">
      <c r="C4204" s="187"/>
    </row>
    <row r="4205" s="33" customFormat="1" ht="10.5">
      <c r="C4205" s="187"/>
    </row>
    <row r="4206" s="33" customFormat="1" ht="10.5">
      <c r="C4206" s="187"/>
    </row>
    <row r="4207" s="33" customFormat="1" ht="10.5">
      <c r="C4207" s="187"/>
    </row>
    <row r="4208" s="33" customFormat="1" ht="10.5">
      <c r="C4208" s="187"/>
    </row>
    <row r="4209" s="33" customFormat="1" ht="10.5">
      <c r="C4209" s="187"/>
    </row>
    <row r="4210" s="33" customFormat="1" ht="10.5">
      <c r="C4210" s="187"/>
    </row>
    <row r="4211" s="33" customFormat="1" ht="10.5">
      <c r="C4211" s="187"/>
    </row>
    <row r="4212" s="33" customFormat="1" ht="10.5">
      <c r="C4212" s="187"/>
    </row>
    <row r="4213" s="33" customFormat="1" ht="10.5">
      <c r="C4213" s="187"/>
    </row>
    <row r="4214" s="33" customFormat="1" ht="10.5">
      <c r="C4214" s="187"/>
    </row>
    <row r="4215" s="33" customFormat="1" ht="10.5">
      <c r="C4215" s="187"/>
    </row>
    <row r="4216" s="33" customFormat="1" ht="10.5">
      <c r="C4216" s="187"/>
    </row>
    <row r="4217" s="33" customFormat="1" ht="10.5">
      <c r="C4217" s="187"/>
    </row>
    <row r="4218" s="33" customFormat="1" ht="10.5">
      <c r="C4218" s="187"/>
    </row>
    <row r="4219" s="33" customFormat="1" ht="10.5">
      <c r="C4219" s="187"/>
    </row>
    <row r="4220" s="33" customFormat="1" ht="10.5">
      <c r="C4220" s="187"/>
    </row>
    <row r="4221" s="33" customFormat="1" ht="10.5">
      <c r="C4221" s="187"/>
    </row>
    <row r="4222" s="33" customFormat="1" ht="10.5">
      <c r="C4222" s="187"/>
    </row>
    <row r="4223" s="33" customFormat="1" ht="10.5">
      <c r="C4223" s="187"/>
    </row>
    <row r="4224" s="33" customFormat="1" ht="10.5">
      <c r="C4224" s="187"/>
    </row>
    <row r="4225" s="33" customFormat="1" ht="10.5">
      <c r="C4225" s="187"/>
    </row>
    <row r="4226" s="33" customFormat="1" ht="10.5">
      <c r="C4226" s="187"/>
    </row>
    <row r="4227" s="33" customFormat="1" ht="10.5">
      <c r="C4227" s="187"/>
    </row>
    <row r="4228" s="33" customFormat="1" ht="10.5">
      <c r="C4228" s="187"/>
    </row>
    <row r="4229" s="33" customFormat="1" ht="10.5">
      <c r="C4229" s="187"/>
    </row>
    <row r="4230" s="33" customFormat="1" ht="10.5">
      <c r="C4230" s="187"/>
    </row>
    <row r="4231" s="33" customFormat="1" ht="10.5">
      <c r="C4231" s="187"/>
    </row>
    <row r="4232" s="33" customFormat="1" ht="10.5">
      <c r="C4232" s="187"/>
    </row>
    <row r="4233" s="33" customFormat="1" ht="10.5">
      <c r="C4233" s="187"/>
    </row>
    <row r="4234" s="33" customFormat="1" ht="10.5">
      <c r="C4234" s="187"/>
    </row>
    <row r="4235" s="33" customFormat="1" ht="10.5">
      <c r="C4235" s="187"/>
    </row>
    <row r="4236" s="33" customFormat="1" ht="10.5">
      <c r="C4236" s="187"/>
    </row>
    <row r="4237" s="33" customFormat="1" ht="10.5">
      <c r="C4237" s="187"/>
    </row>
    <row r="4238" s="33" customFormat="1" ht="10.5">
      <c r="C4238" s="187"/>
    </row>
    <row r="4239" s="33" customFormat="1" ht="10.5">
      <c r="C4239" s="187"/>
    </row>
    <row r="4240" s="33" customFormat="1" ht="10.5">
      <c r="C4240" s="187"/>
    </row>
    <row r="4241" s="33" customFormat="1" ht="10.5">
      <c r="C4241" s="187"/>
    </row>
    <row r="4242" s="33" customFormat="1" ht="10.5">
      <c r="C4242" s="187"/>
    </row>
    <row r="4243" s="33" customFormat="1" ht="10.5">
      <c r="C4243" s="187"/>
    </row>
    <row r="4244" s="33" customFormat="1" ht="10.5">
      <c r="C4244" s="187"/>
    </row>
    <row r="4245" s="33" customFormat="1" ht="10.5">
      <c r="C4245" s="187"/>
    </row>
    <row r="4246" s="33" customFormat="1" ht="10.5">
      <c r="C4246" s="187"/>
    </row>
    <row r="4247" s="33" customFormat="1" ht="10.5">
      <c r="C4247" s="187"/>
    </row>
    <row r="4248" s="33" customFormat="1" ht="10.5">
      <c r="C4248" s="187"/>
    </row>
    <row r="4249" s="33" customFormat="1" ht="10.5">
      <c r="C4249" s="187"/>
    </row>
    <row r="4250" s="33" customFormat="1" ht="10.5">
      <c r="C4250" s="187"/>
    </row>
    <row r="4251" s="33" customFormat="1" ht="10.5">
      <c r="C4251" s="187"/>
    </row>
    <row r="4252" s="33" customFormat="1" ht="10.5">
      <c r="C4252" s="187"/>
    </row>
    <row r="4253" s="33" customFormat="1" ht="10.5">
      <c r="C4253" s="187"/>
    </row>
    <row r="4254" s="33" customFormat="1" ht="10.5">
      <c r="C4254" s="187"/>
    </row>
    <row r="4255" s="33" customFormat="1" ht="10.5">
      <c r="C4255" s="187"/>
    </row>
    <row r="4256" s="33" customFormat="1" ht="10.5">
      <c r="C4256" s="187"/>
    </row>
    <row r="4257" s="33" customFormat="1" ht="10.5">
      <c r="C4257" s="187"/>
    </row>
    <row r="4258" s="33" customFormat="1" ht="10.5">
      <c r="C4258" s="187"/>
    </row>
    <row r="4259" s="33" customFormat="1" ht="10.5">
      <c r="C4259" s="187"/>
    </row>
    <row r="4260" s="33" customFormat="1" ht="10.5">
      <c r="C4260" s="187"/>
    </row>
    <row r="4261" s="33" customFormat="1" ht="10.5">
      <c r="C4261" s="187"/>
    </row>
    <row r="4262" s="33" customFormat="1" ht="10.5">
      <c r="C4262" s="187"/>
    </row>
    <row r="4263" s="33" customFormat="1" ht="10.5">
      <c r="C4263" s="187"/>
    </row>
    <row r="4264" s="33" customFormat="1" ht="10.5">
      <c r="C4264" s="187"/>
    </row>
    <row r="4265" s="33" customFormat="1" ht="10.5">
      <c r="C4265" s="187"/>
    </row>
    <row r="4266" s="33" customFormat="1" ht="10.5">
      <c r="C4266" s="187"/>
    </row>
    <row r="4267" s="33" customFormat="1" ht="10.5">
      <c r="C4267" s="187"/>
    </row>
    <row r="4268" s="33" customFormat="1" ht="10.5">
      <c r="C4268" s="187"/>
    </row>
    <row r="4269" s="33" customFormat="1" ht="10.5">
      <c r="C4269" s="187"/>
    </row>
    <row r="4270" s="33" customFormat="1" ht="10.5">
      <c r="C4270" s="187"/>
    </row>
    <row r="4271" s="33" customFormat="1" ht="10.5">
      <c r="C4271" s="187"/>
    </row>
    <row r="4272" s="33" customFormat="1" ht="10.5">
      <c r="C4272" s="187"/>
    </row>
    <row r="4273" s="33" customFormat="1" ht="10.5">
      <c r="C4273" s="187"/>
    </row>
    <row r="4274" s="33" customFormat="1" ht="10.5">
      <c r="C4274" s="187"/>
    </row>
    <row r="4275" s="33" customFormat="1" ht="10.5">
      <c r="C4275" s="187"/>
    </row>
    <row r="4276" s="33" customFormat="1" ht="10.5">
      <c r="C4276" s="187"/>
    </row>
    <row r="4277" s="33" customFormat="1" ht="10.5">
      <c r="C4277" s="187"/>
    </row>
    <row r="4278" s="33" customFormat="1" ht="10.5">
      <c r="C4278" s="187"/>
    </row>
    <row r="4279" s="33" customFormat="1" ht="10.5">
      <c r="C4279" s="187"/>
    </row>
    <row r="4280" s="33" customFormat="1" ht="10.5">
      <c r="C4280" s="187"/>
    </row>
    <row r="4281" s="33" customFormat="1" ht="10.5">
      <c r="C4281" s="187"/>
    </row>
    <row r="4282" s="33" customFormat="1" ht="10.5">
      <c r="C4282" s="187"/>
    </row>
    <row r="4283" s="33" customFormat="1" ht="10.5">
      <c r="C4283" s="187"/>
    </row>
    <row r="4284" s="33" customFormat="1" ht="10.5">
      <c r="C4284" s="187"/>
    </row>
    <row r="4285" s="33" customFormat="1" ht="10.5">
      <c r="C4285" s="187"/>
    </row>
    <row r="4286" s="33" customFormat="1" ht="10.5">
      <c r="C4286" s="187"/>
    </row>
    <row r="4287" s="33" customFormat="1" ht="10.5">
      <c r="C4287" s="187"/>
    </row>
    <row r="4288" s="33" customFormat="1" ht="10.5">
      <c r="C4288" s="187"/>
    </row>
    <row r="4289" s="33" customFormat="1" ht="10.5">
      <c r="C4289" s="187"/>
    </row>
    <row r="4290" s="33" customFormat="1" ht="10.5">
      <c r="C4290" s="187"/>
    </row>
    <row r="4291" s="33" customFormat="1" ht="10.5">
      <c r="C4291" s="187"/>
    </row>
    <row r="4292" s="33" customFormat="1" ht="10.5">
      <c r="C4292" s="187"/>
    </row>
    <row r="4293" s="33" customFormat="1" ht="10.5">
      <c r="C4293" s="187"/>
    </row>
    <row r="4294" s="33" customFormat="1" ht="10.5">
      <c r="C4294" s="187"/>
    </row>
    <row r="4295" s="33" customFormat="1" ht="10.5">
      <c r="C4295" s="187"/>
    </row>
    <row r="4296" s="33" customFormat="1" ht="10.5">
      <c r="C4296" s="187"/>
    </row>
    <row r="4297" s="33" customFormat="1" ht="10.5">
      <c r="C4297" s="187"/>
    </row>
    <row r="4298" s="33" customFormat="1" ht="10.5">
      <c r="C4298" s="187"/>
    </row>
    <row r="4299" s="33" customFormat="1" ht="10.5">
      <c r="C4299" s="187"/>
    </row>
    <row r="4300" s="33" customFormat="1" ht="10.5">
      <c r="C4300" s="187"/>
    </row>
    <row r="4301" s="33" customFormat="1" ht="10.5">
      <c r="C4301" s="187"/>
    </row>
    <row r="4302" s="33" customFormat="1" ht="10.5">
      <c r="C4302" s="187"/>
    </row>
    <row r="4303" s="33" customFormat="1" ht="10.5">
      <c r="C4303" s="187"/>
    </row>
    <row r="4304" s="33" customFormat="1" ht="10.5">
      <c r="C4304" s="187"/>
    </row>
    <row r="4305" s="33" customFormat="1" ht="10.5">
      <c r="C4305" s="187"/>
    </row>
    <row r="4306" s="33" customFormat="1" ht="10.5">
      <c r="C4306" s="187"/>
    </row>
    <row r="4307" s="33" customFormat="1" ht="10.5">
      <c r="C4307" s="187"/>
    </row>
    <row r="4308" s="33" customFormat="1" ht="10.5">
      <c r="C4308" s="187"/>
    </row>
    <row r="4309" s="33" customFormat="1" ht="10.5">
      <c r="C4309" s="187"/>
    </row>
    <row r="4310" s="33" customFormat="1" ht="10.5">
      <c r="C4310" s="187"/>
    </row>
    <row r="4311" s="33" customFormat="1" ht="10.5">
      <c r="C4311" s="187"/>
    </row>
    <row r="4312" s="33" customFormat="1" ht="10.5">
      <c r="C4312" s="187"/>
    </row>
    <row r="4313" s="33" customFormat="1" ht="10.5">
      <c r="C4313" s="187"/>
    </row>
    <row r="4314" s="33" customFormat="1" ht="10.5">
      <c r="C4314" s="187"/>
    </row>
    <row r="4315" s="33" customFormat="1" ht="10.5">
      <c r="C4315" s="187"/>
    </row>
    <row r="4316" s="33" customFormat="1" ht="10.5">
      <c r="C4316" s="187"/>
    </row>
    <row r="4317" s="33" customFormat="1" ht="10.5">
      <c r="C4317" s="187"/>
    </row>
    <row r="4318" s="33" customFormat="1" ht="10.5">
      <c r="C4318" s="187"/>
    </row>
    <row r="4319" s="33" customFormat="1" ht="10.5">
      <c r="C4319" s="187"/>
    </row>
    <row r="4320" s="33" customFormat="1" ht="10.5">
      <c r="C4320" s="187"/>
    </row>
    <row r="4321" s="33" customFormat="1" ht="10.5">
      <c r="C4321" s="187"/>
    </row>
    <row r="4322" s="33" customFormat="1" ht="10.5">
      <c r="C4322" s="187"/>
    </row>
    <row r="4323" s="33" customFormat="1" ht="10.5">
      <c r="C4323" s="187"/>
    </row>
    <row r="4324" s="33" customFormat="1" ht="10.5">
      <c r="C4324" s="187"/>
    </row>
    <row r="4325" s="33" customFormat="1" ht="10.5">
      <c r="C4325" s="187"/>
    </row>
    <row r="4326" s="33" customFormat="1" ht="10.5">
      <c r="C4326" s="187"/>
    </row>
    <row r="4327" s="33" customFormat="1" ht="10.5">
      <c r="C4327" s="187"/>
    </row>
    <row r="4328" s="33" customFormat="1" ht="10.5">
      <c r="C4328" s="187"/>
    </row>
    <row r="4329" s="33" customFormat="1" ht="10.5">
      <c r="C4329" s="187"/>
    </row>
    <row r="4330" s="33" customFormat="1" ht="10.5">
      <c r="C4330" s="187"/>
    </row>
    <row r="4331" s="33" customFormat="1" ht="10.5">
      <c r="C4331" s="187"/>
    </row>
    <row r="4332" s="33" customFormat="1" ht="10.5">
      <c r="C4332" s="187"/>
    </row>
    <row r="4333" s="33" customFormat="1" ht="10.5">
      <c r="C4333" s="187"/>
    </row>
    <row r="4334" s="33" customFormat="1" ht="10.5">
      <c r="C4334" s="187"/>
    </row>
    <row r="4335" s="33" customFormat="1" ht="10.5">
      <c r="C4335" s="187"/>
    </row>
    <row r="4336" s="33" customFormat="1" ht="10.5">
      <c r="C4336" s="187"/>
    </row>
    <row r="4337" s="33" customFormat="1" ht="10.5">
      <c r="C4337" s="187"/>
    </row>
    <row r="4338" s="33" customFormat="1" ht="10.5">
      <c r="C4338" s="187"/>
    </row>
    <row r="4339" s="33" customFormat="1" ht="10.5">
      <c r="C4339" s="187"/>
    </row>
    <row r="4340" s="33" customFormat="1" ht="10.5">
      <c r="C4340" s="187"/>
    </row>
    <row r="4341" s="33" customFormat="1" ht="10.5">
      <c r="C4341" s="187"/>
    </row>
    <row r="4342" s="33" customFormat="1" ht="10.5">
      <c r="C4342" s="187"/>
    </row>
    <row r="4343" s="33" customFormat="1" ht="10.5">
      <c r="C4343" s="187"/>
    </row>
    <row r="4344" s="33" customFormat="1" ht="10.5">
      <c r="C4344" s="187"/>
    </row>
    <row r="4345" s="33" customFormat="1" ht="10.5">
      <c r="C4345" s="187"/>
    </row>
    <row r="4346" s="33" customFormat="1" ht="10.5">
      <c r="C4346" s="187"/>
    </row>
    <row r="4347" s="33" customFormat="1" ht="10.5">
      <c r="C4347" s="187"/>
    </row>
    <row r="4348" s="33" customFormat="1" ht="10.5">
      <c r="C4348" s="187"/>
    </row>
    <row r="4349" s="33" customFormat="1" ht="10.5">
      <c r="C4349" s="187"/>
    </row>
    <row r="4350" s="33" customFormat="1" ht="10.5">
      <c r="C4350" s="187"/>
    </row>
    <row r="4351" s="33" customFormat="1" ht="10.5">
      <c r="C4351" s="187"/>
    </row>
    <row r="4352" s="33" customFormat="1" ht="10.5">
      <c r="C4352" s="187"/>
    </row>
    <row r="4353" s="33" customFormat="1" ht="10.5">
      <c r="C4353" s="187"/>
    </row>
    <row r="4354" s="33" customFormat="1" ht="10.5">
      <c r="C4354" s="187"/>
    </row>
    <row r="4355" s="33" customFormat="1" ht="10.5">
      <c r="C4355" s="187"/>
    </row>
    <row r="4356" s="33" customFormat="1" ht="10.5">
      <c r="C4356" s="187"/>
    </row>
    <row r="4357" s="33" customFormat="1" ht="10.5">
      <c r="C4357" s="187"/>
    </row>
    <row r="4358" s="33" customFormat="1" ht="10.5">
      <c r="C4358" s="187"/>
    </row>
    <row r="4359" s="33" customFormat="1" ht="10.5">
      <c r="C4359" s="187"/>
    </row>
    <row r="4360" s="33" customFormat="1" ht="10.5">
      <c r="C4360" s="187"/>
    </row>
    <row r="4361" s="33" customFormat="1" ht="10.5">
      <c r="C4361" s="187"/>
    </row>
    <row r="4362" s="33" customFormat="1" ht="10.5">
      <c r="C4362" s="187"/>
    </row>
    <row r="4363" s="33" customFormat="1" ht="10.5">
      <c r="C4363" s="187"/>
    </row>
    <row r="4364" s="33" customFormat="1" ht="10.5">
      <c r="C4364" s="187"/>
    </row>
    <row r="4365" s="33" customFormat="1" ht="10.5">
      <c r="C4365" s="187"/>
    </row>
    <row r="4366" s="33" customFormat="1" ht="10.5">
      <c r="C4366" s="187"/>
    </row>
    <row r="4367" s="33" customFormat="1" ht="10.5">
      <c r="C4367" s="187"/>
    </row>
    <row r="4368" s="33" customFormat="1" ht="10.5">
      <c r="C4368" s="187"/>
    </row>
    <row r="4369" s="33" customFormat="1" ht="10.5">
      <c r="C4369" s="187"/>
    </row>
    <row r="4370" s="33" customFormat="1" ht="10.5">
      <c r="C4370" s="187"/>
    </row>
    <row r="4371" s="33" customFormat="1" ht="10.5">
      <c r="C4371" s="187"/>
    </row>
    <row r="4372" s="33" customFormat="1" ht="10.5">
      <c r="C4372" s="187"/>
    </row>
    <row r="4373" s="33" customFormat="1" ht="10.5">
      <c r="C4373" s="187"/>
    </row>
    <row r="4374" s="33" customFormat="1" ht="10.5">
      <c r="C4374" s="187"/>
    </row>
    <row r="4375" s="33" customFormat="1" ht="10.5">
      <c r="C4375" s="187"/>
    </row>
    <row r="4376" s="33" customFormat="1" ht="10.5">
      <c r="C4376" s="187"/>
    </row>
    <row r="4377" s="33" customFormat="1" ht="10.5">
      <c r="C4377" s="187"/>
    </row>
    <row r="4378" s="33" customFormat="1" ht="10.5">
      <c r="C4378" s="187"/>
    </row>
    <row r="4379" s="33" customFormat="1" ht="10.5">
      <c r="C4379" s="187"/>
    </row>
    <row r="4380" s="33" customFormat="1" ht="10.5">
      <c r="C4380" s="187"/>
    </row>
    <row r="4381" s="33" customFormat="1" ht="10.5">
      <c r="C4381" s="187"/>
    </row>
    <row r="4382" s="33" customFormat="1" ht="10.5">
      <c r="C4382" s="187"/>
    </row>
    <row r="4383" s="33" customFormat="1" ht="10.5">
      <c r="C4383" s="187"/>
    </row>
    <row r="4384" s="33" customFormat="1" ht="10.5">
      <c r="C4384" s="187"/>
    </row>
    <row r="4385" s="33" customFormat="1" ht="10.5">
      <c r="C4385" s="187"/>
    </row>
    <row r="4386" s="33" customFormat="1" ht="10.5">
      <c r="C4386" s="187"/>
    </row>
    <row r="4387" s="33" customFormat="1" ht="10.5">
      <c r="C4387" s="187"/>
    </row>
    <row r="4388" s="33" customFormat="1" ht="10.5">
      <c r="C4388" s="187"/>
    </row>
    <row r="4389" s="33" customFormat="1" ht="10.5">
      <c r="C4389" s="187"/>
    </row>
    <row r="4390" s="33" customFormat="1" ht="10.5">
      <c r="C4390" s="187"/>
    </row>
    <row r="4391" s="33" customFormat="1" ht="10.5">
      <c r="C4391" s="187"/>
    </row>
    <row r="4392" s="33" customFormat="1" ht="10.5">
      <c r="C4392" s="187"/>
    </row>
    <row r="4393" s="33" customFormat="1" ht="10.5">
      <c r="C4393" s="187"/>
    </row>
    <row r="4394" s="33" customFormat="1" ht="10.5">
      <c r="C4394" s="187"/>
    </row>
    <row r="4395" s="33" customFormat="1" ht="10.5">
      <c r="C4395" s="187"/>
    </row>
    <row r="4396" s="33" customFormat="1" ht="10.5">
      <c r="C4396" s="187"/>
    </row>
    <row r="4397" s="33" customFormat="1" ht="10.5">
      <c r="C4397" s="187"/>
    </row>
    <row r="4398" s="33" customFormat="1" ht="10.5">
      <c r="C4398" s="187"/>
    </row>
    <row r="4399" s="33" customFormat="1" ht="10.5">
      <c r="C4399" s="187"/>
    </row>
    <row r="4400" s="33" customFormat="1" ht="10.5">
      <c r="C4400" s="187"/>
    </row>
    <row r="4401" s="33" customFormat="1" ht="10.5">
      <c r="C4401" s="187"/>
    </row>
    <row r="4402" s="33" customFormat="1" ht="10.5">
      <c r="C4402" s="187"/>
    </row>
    <row r="4403" s="33" customFormat="1" ht="10.5">
      <c r="C4403" s="187"/>
    </row>
    <row r="4404" s="33" customFormat="1" ht="10.5">
      <c r="C4404" s="187"/>
    </row>
    <row r="4405" s="33" customFormat="1" ht="10.5">
      <c r="C4405" s="187"/>
    </row>
    <row r="4406" s="33" customFormat="1" ht="10.5">
      <c r="C4406" s="187"/>
    </row>
    <row r="4407" s="33" customFormat="1" ht="10.5">
      <c r="C4407" s="187"/>
    </row>
    <row r="4408" s="33" customFormat="1" ht="10.5">
      <c r="C4408" s="187"/>
    </row>
    <row r="4409" s="33" customFormat="1" ht="10.5">
      <c r="C4409" s="187"/>
    </row>
    <row r="4410" s="33" customFormat="1" ht="10.5">
      <c r="C4410" s="187"/>
    </row>
    <row r="4411" s="33" customFormat="1" ht="10.5">
      <c r="C4411" s="187"/>
    </row>
    <row r="4412" s="33" customFormat="1" ht="10.5">
      <c r="C4412" s="187"/>
    </row>
    <row r="4413" s="33" customFormat="1" ht="10.5">
      <c r="C4413" s="187"/>
    </row>
    <row r="4414" s="33" customFormat="1" ht="10.5">
      <c r="C4414" s="187"/>
    </row>
    <row r="4415" s="33" customFormat="1" ht="10.5">
      <c r="C4415" s="187"/>
    </row>
    <row r="4416" s="33" customFormat="1" ht="10.5">
      <c r="C4416" s="187"/>
    </row>
    <row r="4417" s="33" customFormat="1" ht="10.5">
      <c r="C4417" s="187"/>
    </row>
    <row r="4418" s="33" customFormat="1" ht="10.5">
      <c r="C4418" s="187"/>
    </row>
    <row r="4419" s="33" customFormat="1" ht="10.5">
      <c r="C4419" s="187"/>
    </row>
    <row r="4420" s="33" customFormat="1" ht="10.5">
      <c r="C4420" s="187"/>
    </row>
    <row r="4421" s="33" customFormat="1" ht="10.5">
      <c r="C4421" s="187"/>
    </row>
    <row r="4422" s="33" customFormat="1" ht="10.5">
      <c r="C4422" s="187"/>
    </row>
    <row r="4423" s="33" customFormat="1" ht="10.5">
      <c r="C4423" s="187"/>
    </row>
    <row r="4424" s="33" customFormat="1" ht="10.5">
      <c r="C4424" s="187"/>
    </row>
    <row r="4425" s="33" customFormat="1" ht="10.5">
      <c r="C4425" s="187"/>
    </row>
    <row r="4426" s="33" customFormat="1" ht="10.5">
      <c r="C4426" s="187"/>
    </row>
    <row r="4427" s="33" customFormat="1" ht="10.5">
      <c r="C4427" s="187"/>
    </row>
    <row r="4428" s="33" customFormat="1" ht="10.5">
      <c r="C4428" s="187"/>
    </row>
    <row r="4429" s="33" customFormat="1" ht="10.5">
      <c r="C4429" s="187"/>
    </row>
    <row r="4430" s="33" customFormat="1" ht="10.5">
      <c r="C4430" s="187"/>
    </row>
    <row r="4431" s="33" customFormat="1" ht="10.5">
      <c r="C4431" s="187"/>
    </row>
    <row r="4432" s="33" customFormat="1" ht="10.5">
      <c r="C4432" s="187"/>
    </row>
    <row r="4433" s="33" customFormat="1" ht="10.5">
      <c r="C4433" s="187"/>
    </row>
    <row r="4434" s="33" customFormat="1" ht="10.5">
      <c r="C4434" s="187"/>
    </row>
    <row r="4435" s="33" customFormat="1" ht="10.5">
      <c r="C4435" s="187"/>
    </row>
    <row r="4436" s="33" customFormat="1" ht="10.5">
      <c r="C4436" s="187"/>
    </row>
    <row r="4437" s="33" customFormat="1" ht="10.5">
      <c r="C4437" s="187"/>
    </row>
    <row r="4438" s="33" customFormat="1" ht="10.5">
      <c r="C4438" s="187"/>
    </row>
    <row r="4439" s="33" customFormat="1" ht="10.5">
      <c r="C4439" s="187"/>
    </row>
    <row r="4440" s="33" customFormat="1" ht="10.5">
      <c r="C4440" s="187"/>
    </row>
    <row r="4441" s="33" customFormat="1" ht="10.5">
      <c r="C4441" s="187"/>
    </row>
    <row r="4442" s="33" customFormat="1" ht="10.5">
      <c r="C4442" s="187"/>
    </row>
    <row r="4443" s="33" customFormat="1" ht="10.5">
      <c r="C4443" s="187"/>
    </row>
    <row r="4444" s="33" customFormat="1" ht="10.5">
      <c r="C4444" s="187"/>
    </row>
    <row r="4445" s="33" customFormat="1" ht="10.5">
      <c r="C4445" s="187"/>
    </row>
    <row r="4446" s="33" customFormat="1" ht="10.5">
      <c r="C4446" s="187"/>
    </row>
    <row r="4447" s="33" customFormat="1" ht="10.5">
      <c r="C4447" s="187"/>
    </row>
    <row r="4448" s="33" customFormat="1" ht="10.5">
      <c r="C4448" s="187"/>
    </row>
    <row r="4449" s="33" customFormat="1" ht="10.5">
      <c r="C4449" s="187"/>
    </row>
    <row r="4450" s="33" customFormat="1" ht="10.5">
      <c r="C4450" s="187"/>
    </row>
    <row r="4451" s="33" customFormat="1" ht="10.5">
      <c r="C4451" s="187"/>
    </row>
    <row r="4452" s="33" customFormat="1" ht="10.5">
      <c r="C4452" s="187"/>
    </row>
    <row r="4453" s="33" customFormat="1" ht="10.5">
      <c r="C4453" s="187"/>
    </row>
    <row r="4454" s="33" customFormat="1" ht="10.5">
      <c r="C4454" s="187"/>
    </row>
    <row r="4455" s="33" customFormat="1" ht="10.5">
      <c r="C4455" s="187"/>
    </row>
    <row r="4456" s="33" customFormat="1" ht="10.5">
      <c r="C4456" s="187"/>
    </row>
    <row r="4457" s="33" customFormat="1" ht="10.5">
      <c r="C4457" s="187"/>
    </row>
    <row r="4458" s="33" customFormat="1" ht="10.5">
      <c r="C4458" s="187"/>
    </row>
    <row r="4459" s="33" customFormat="1" ht="10.5">
      <c r="C4459" s="187"/>
    </row>
    <row r="4460" s="33" customFormat="1" ht="10.5">
      <c r="C4460" s="187"/>
    </row>
    <row r="4461" s="33" customFormat="1" ht="10.5">
      <c r="C4461" s="187"/>
    </row>
    <row r="4462" s="33" customFormat="1" ht="10.5">
      <c r="C4462" s="187"/>
    </row>
    <row r="4463" s="33" customFormat="1" ht="10.5">
      <c r="C4463" s="187"/>
    </row>
    <row r="4464" s="33" customFormat="1" ht="10.5">
      <c r="C4464" s="187"/>
    </row>
    <row r="4465" s="33" customFormat="1" ht="10.5">
      <c r="C4465" s="187"/>
    </row>
    <row r="4466" s="33" customFormat="1" ht="10.5">
      <c r="C4466" s="187"/>
    </row>
    <row r="4467" s="33" customFormat="1" ht="10.5">
      <c r="C4467" s="187"/>
    </row>
    <row r="4468" s="33" customFormat="1" ht="10.5">
      <c r="C4468" s="187"/>
    </row>
    <row r="4469" s="33" customFormat="1" ht="10.5">
      <c r="C4469" s="187"/>
    </row>
    <row r="4470" s="33" customFormat="1" ht="10.5">
      <c r="C4470" s="187"/>
    </row>
    <row r="4471" s="33" customFormat="1" ht="10.5">
      <c r="C4471" s="187"/>
    </row>
    <row r="4472" s="33" customFormat="1" ht="10.5">
      <c r="C4472" s="187"/>
    </row>
    <row r="4473" s="33" customFormat="1" ht="10.5">
      <c r="C4473" s="187"/>
    </row>
    <row r="4474" s="33" customFormat="1" ht="10.5">
      <c r="C4474" s="187"/>
    </row>
    <row r="4475" s="33" customFormat="1" ht="10.5">
      <c r="C4475" s="187"/>
    </row>
    <row r="4476" s="33" customFormat="1" ht="10.5">
      <c r="C4476" s="187"/>
    </row>
    <row r="4477" s="33" customFormat="1" ht="10.5">
      <c r="C4477" s="187"/>
    </row>
    <row r="4478" s="33" customFormat="1" ht="10.5">
      <c r="C4478" s="187"/>
    </row>
    <row r="4479" s="33" customFormat="1" ht="10.5">
      <c r="C4479" s="187"/>
    </row>
    <row r="4480" s="33" customFormat="1" ht="10.5">
      <c r="C4480" s="187"/>
    </row>
    <row r="4481" s="33" customFormat="1" ht="10.5">
      <c r="C4481" s="187"/>
    </row>
    <row r="4482" s="33" customFormat="1" ht="10.5">
      <c r="C4482" s="187"/>
    </row>
    <row r="4483" s="33" customFormat="1" ht="10.5">
      <c r="C4483" s="187"/>
    </row>
    <row r="4484" s="33" customFormat="1" ht="10.5">
      <c r="C4484" s="187"/>
    </row>
    <row r="4485" s="33" customFormat="1" ht="10.5">
      <c r="C4485" s="187"/>
    </row>
    <row r="4486" s="33" customFormat="1" ht="10.5">
      <c r="C4486" s="187"/>
    </row>
    <row r="4487" s="33" customFormat="1" ht="10.5">
      <c r="C4487" s="187"/>
    </row>
    <row r="4488" s="33" customFormat="1" ht="10.5">
      <c r="C4488" s="187"/>
    </row>
    <row r="4489" s="33" customFormat="1" ht="10.5">
      <c r="C4489" s="187"/>
    </row>
    <row r="4490" s="33" customFormat="1" ht="10.5">
      <c r="C4490" s="187"/>
    </row>
    <row r="4491" s="33" customFormat="1" ht="10.5">
      <c r="C4491" s="187"/>
    </row>
    <row r="4492" s="33" customFormat="1" ht="10.5">
      <c r="C4492" s="187"/>
    </row>
    <row r="4493" s="33" customFormat="1" ht="10.5">
      <c r="C4493" s="187"/>
    </row>
    <row r="4494" s="33" customFormat="1" ht="10.5">
      <c r="C4494" s="187"/>
    </row>
    <row r="4495" s="33" customFormat="1" ht="10.5">
      <c r="C4495" s="187"/>
    </row>
    <row r="4496" s="33" customFormat="1" ht="10.5">
      <c r="C4496" s="187"/>
    </row>
    <row r="4497" s="33" customFormat="1" ht="10.5">
      <c r="C4497" s="187"/>
    </row>
    <row r="4498" s="33" customFormat="1" ht="10.5">
      <c r="C4498" s="187"/>
    </row>
    <row r="4499" s="33" customFormat="1" ht="10.5">
      <c r="C4499" s="187"/>
    </row>
    <row r="4500" s="33" customFormat="1" ht="10.5">
      <c r="C4500" s="187"/>
    </row>
    <row r="4501" s="33" customFormat="1" ht="10.5">
      <c r="C4501" s="187"/>
    </row>
    <row r="4502" s="33" customFormat="1" ht="10.5">
      <c r="C4502" s="187"/>
    </row>
    <row r="4503" s="33" customFormat="1" ht="10.5">
      <c r="C4503" s="187"/>
    </row>
    <row r="4504" s="33" customFormat="1" ht="10.5">
      <c r="C4504" s="187"/>
    </row>
    <row r="4505" s="33" customFormat="1" ht="10.5">
      <c r="C4505" s="187"/>
    </row>
    <row r="4506" s="33" customFormat="1" ht="10.5">
      <c r="C4506" s="187"/>
    </row>
    <row r="4507" s="33" customFormat="1" ht="10.5">
      <c r="C4507" s="187"/>
    </row>
    <row r="4508" s="33" customFormat="1" ht="10.5">
      <c r="C4508" s="187"/>
    </row>
    <row r="4509" s="33" customFormat="1" ht="10.5">
      <c r="C4509" s="187"/>
    </row>
    <row r="4510" s="33" customFormat="1" ht="10.5">
      <c r="C4510" s="187"/>
    </row>
    <row r="4511" s="33" customFormat="1" ht="10.5">
      <c r="C4511" s="187"/>
    </row>
    <row r="4512" s="33" customFormat="1" ht="10.5">
      <c r="C4512" s="187"/>
    </row>
    <row r="4513" s="33" customFormat="1" ht="10.5">
      <c r="C4513" s="187"/>
    </row>
    <row r="4514" s="33" customFormat="1" ht="10.5">
      <c r="C4514" s="187"/>
    </row>
    <row r="4515" s="33" customFormat="1" ht="10.5">
      <c r="C4515" s="187"/>
    </row>
    <row r="4516" s="33" customFormat="1" ht="10.5">
      <c r="C4516" s="187"/>
    </row>
    <row r="4517" s="33" customFormat="1" ht="10.5">
      <c r="C4517" s="187"/>
    </row>
    <row r="4518" s="33" customFormat="1" ht="10.5">
      <c r="C4518" s="187"/>
    </row>
    <row r="4519" s="33" customFormat="1" ht="10.5">
      <c r="C4519" s="187"/>
    </row>
    <row r="4520" s="33" customFormat="1" ht="10.5">
      <c r="C4520" s="187"/>
    </row>
    <row r="4521" s="33" customFormat="1" ht="10.5">
      <c r="C4521" s="187"/>
    </row>
    <row r="4522" s="33" customFormat="1" ht="10.5">
      <c r="C4522" s="187"/>
    </row>
    <row r="4523" s="33" customFormat="1" ht="10.5">
      <c r="C4523" s="187"/>
    </row>
    <row r="4524" s="33" customFormat="1" ht="10.5">
      <c r="C4524" s="187"/>
    </row>
    <row r="4525" s="33" customFormat="1" ht="10.5">
      <c r="C4525" s="187"/>
    </row>
    <row r="4526" s="33" customFormat="1" ht="10.5">
      <c r="C4526" s="187"/>
    </row>
    <row r="4527" s="33" customFormat="1" ht="10.5">
      <c r="C4527" s="187"/>
    </row>
    <row r="4528" s="33" customFormat="1" ht="10.5">
      <c r="C4528" s="187"/>
    </row>
    <row r="4529" s="33" customFormat="1" ht="10.5">
      <c r="C4529" s="187"/>
    </row>
    <row r="4530" s="33" customFormat="1" ht="10.5">
      <c r="C4530" s="187"/>
    </row>
    <row r="4531" s="33" customFormat="1" ht="10.5">
      <c r="C4531" s="187"/>
    </row>
    <row r="4532" s="33" customFormat="1" ht="10.5">
      <c r="C4532" s="187"/>
    </row>
    <row r="4533" s="33" customFormat="1" ht="10.5">
      <c r="C4533" s="187"/>
    </row>
    <row r="4534" s="33" customFormat="1" ht="10.5">
      <c r="C4534" s="187"/>
    </row>
    <row r="4535" s="33" customFormat="1" ht="10.5">
      <c r="C4535" s="187"/>
    </row>
    <row r="4536" s="33" customFormat="1" ht="10.5">
      <c r="C4536" s="187"/>
    </row>
    <row r="4537" s="33" customFormat="1" ht="10.5">
      <c r="C4537" s="187"/>
    </row>
    <row r="4538" s="33" customFormat="1" ht="10.5">
      <c r="C4538" s="187"/>
    </row>
    <row r="4539" s="33" customFormat="1" ht="10.5">
      <c r="C4539" s="187"/>
    </row>
    <row r="4540" s="33" customFormat="1" ht="10.5">
      <c r="C4540" s="187"/>
    </row>
    <row r="4541" s="33" customFormat="1" ht="10.5">
      <c r="C4541" s="187"/>
    </row>
    <row r="4542" s="33" customFormat="1" ht="10.5">
      <c r="C4542" s="187"/>
    </row>
    <row r="4543" s="33" customFormat="1" ht="10.5">
      <c r="C4543" s="187"/>
    </row>
    <row r="4544" s="33" customFormat="1" ht="10.5">
      <c r="C4544" s="187"/>
    </row>
    <row r="4545" s="33" customFormat="1" ht="10.5">
      <c r="C4545" s="187"/>
    </row>
    <row r="4546" s="33" customFormat="1" ht="10.5">
      <c r="C4546" s="187"/>
    </row>
    <row r="4547" s="33" customFormat="1" ht="10.5">
      <c r="C4547" s="187"/>
    </row>
    <row r="4548" s="33" customFormat="1" ht="10.5">
      <c r="C4548" s="187"/>
    </row>
    <row r="4549" s="33" customFormat="1" ht="10.5">
      <c r="C4549" s="187"/>
    </row>
    <row r="4550" s="33" customFormat="1" ht="10.5">
      <c r="C4550" s="187"/>
    </row>
    <row r="4551" s="33" customFormat="1" ht="10.5">
      <c r="C4551" s="187"/>
    </row>
    <row r="4552" s="33" customFormat="1" ht="10.5">
      <c r="C4552" s="187"/>
    </row>
    <row r="4553" s="33" customFormat="1" ht="10.5">
      <c r="C4553" s="187"/>
    </row>
    <row r="4554" s="33" customFormat="1" ht="10.5">
      <c r="C4554" s="187"/>
    </row>
    <row r="4555" s="33" customFormat="1" ht="10.5">
      <c r="C4555" s="187"/>
    </row>
    <row r="4556" s="33" customFormat="1" ht="10.5">
      <c r="C4556" s="187"/>
    </row>
    <row r="4557" s="33" customFormat="1" ht="10.5">
      <c r="C4557" s="187"/>
    </row>
    <row r="4558" s="33" customFormat="1" ht="10.5">
      <c r="C4558" s="187"/>
    </row>
    <row r="4559" s="33" customFormat="1" ht="10.5">
      <c r="C4559" s="187"/>
    </row>
    <row r="4560" s="33" customFormat="1" ht="10.5">
      <c r="C4560" s="187"/>
    </row>
    <row r="4561" s="33" customFormat="1" ht="10.5">
      <c r="C4561" s="187"/>
    </row>
    <row r="4562" s="33" customFormat="1" ht="10.5">
      <c r="C4562" s="187"/>
    </row>
    <row r="4563" s="33" customFormat="1" ht="10.5">
      <c r="C4563" s="187"/>
    </row>
    <row r="4564" s="33" customFormat="1" ht="10.5">
      <c r="C4564" s="187"/>
    </row>
    <row r="4565" s="33" customFormat="1" ht="10.5">
      <c r="C4565" s="187"/>
    </row>
    <row r="4566" s="33" customFormat="1" ht="10.5">
      <c r="C4566" s="187"/>
    </row>
    <row r="4567" s="33" customFormat="1" ht="10.5">
      <c r="C4567" s="187"/>
    </row>
    <row r="4568" s="33" customFormat="1" ht="10.5">
      <c r="C4568" s="187"/>
    </row>
    <row r="4569" s="33" customFormat="1" ht="10.5">
      <c r="C4569" s="187"/>
    </row>
    <row r="4570" s="33" customFormat="1" ht="10.5">
      <c r="C4570" s="187"/>
    </row>
    <row r="4571" s="33" customFormat="1" ht="10.5">
      <c r="C4571" s="187"/>
    </row>
    <row r="4572" s="33" customFormat="1" ht="10.5">
      <c r="C4572" s="187"/>
    </row>
    <row r="4573" s="33" customFormat="1" ht="10.5">
      <c r="C4573" s="187"/>
    </row>
    <row r="4574" s="33" customFormat="1" ht="10.5">
      <c r="C4574" s="187"/>
    </row>
    <row r="4575" s="33" customFormat="1" ht="10.5">
      <c r="C4575" s="187"/>
    </row>
    <row r="4576" s="33" customFormat="1" ht="10.5">
      <c r="C4576" s="187"/>
    </row>
    <row r="4577" s="33" customFormat="1" ht="10.5">
      <c r="C4577" s="187"/>
    </row>
    <row r="4578" s="33" customFormat="1" ht="10.5">
      <c r="C4578" s="187"/>
    </row>
    <row r="4579" s="33" customFormat="1" ht="10.5">
      <c r="C4579" s="187"/>
    </row>
    <row r="4580" s="33" customFormat="1" ht="10.5">
      <c r="C4580" s="187"/>
    </row>
    <row r="4581" s="33" customFormat="1" ht="10.5">
      <c r="C4581" s="187"/>
    </row>
    <row r="4582" s="33" customFormat="1" ht="10.5">
      <c r="C4582" s="187"/>
    </row>
    <row r="4583" s="33" customFormat="1" ht="10.5">
      <c r="C4583" s="187"/>
    </row>
    <row r="4584" s="33" customFormat="1" ht="10.5">
      <c r="C4584" s="187"/>
    </row>
    <row r="4585" s="33" customFormat="1" ht="10.5">
      <c r="C4585" s="187"/>
    </row>
    <row r="4586" s="33" customFormat="1" ht="10.5">
      <c r="C4586" s="187"/>
    </row>
    <row r="4587" s="33" customFormat="1" ht="10.5">
      <c r="C4587" s="187"/>
    </row>
    <row r="4588" s="33" customFormat="1" ht="10.5">
      <c r="C4588" s="187"/>
    </row>
    <row r="4589" s="33" customFormat="1" ht="10.5">
      <c r="C4589" s="187"/>
    </row>
    <row r="4590" s="33" customFormat="1" ht="10.5">
      <c r="C4590" s="187"/>
    </row>
    <row r="4591" s="33" customFormat="1" ht="10.5">
      <c r="C4591" s="187"/>
    </row>
    <row r="4592" s="33" customFormat="1" ht="10.5">
      <c r="C4592" s="187"/>
    </row>
    <row r="4593" s="33" customFormat="1" ht="10.5">
      <c r="C4593" s="187"/>
    </row>
    <row r="4594" s="33" customFormat="1" ht="10.5">
      <c r="C4594" s="187"/>
    </row>
    <row r="4595" s="33" customFormat="1" ht="10.5">
      <c r="C4595" s="187"/>
    </row>
    <row r="4596" s="33" customFormat="1" ht="10.5">
      <c r="C4596" s="187"/>
    </row>
    <row r="4597" s="33" customFormat="1" ht="10.5">
      <c r="C4597" s="187"/>
    </row>
    <row r="4598" s="33" customFormat="1" ht="10.5">
      <c r="C4598" s="187"/>
    </row>
    <row r="4599" s="33" customFormat="1" ht="10.5">
      <c r="C4599" s="187"/>
    </row>
    <row r="4600" s="33" customFormat="1" ht="10.5">
      <c r="C4600" s="187"/>
    </row>
    <row r="4601" s="33" customFormat="1" ht="10.5">
      <c r="C4601" s="187"/>
    </row>
    <row r="4602" s="33" customFormat="1" ht="10.5">
      <c r="C4602" s="187"/>
    </row>
    <row r="4603" s="33" customFormat="1" ht="10.5">
      <c r="C4603" s="187"/>
    </row>
    <row r="4604" s="33" customFormat="1" ht="10.5">
      <c r="C4604" s="187"/>
    </row>
    <row r="4605" s="33" customFormat="1" ht="10.5">
      <c r="C4605" s="187"/>
    </row>
    <row r="4606" s="33" customFormat="1" ht="10.5">
      <c r="C4606" s="187"/>
    </row>
    <row r="4607" s="33" customFormat="1" ht="10.5">
      <c r="C4607" s="187"/>
    </row>
    <row r="4608" s="33" customFormat="1" ht="10.5">
      <c r="C4608" s="187"/>
    </row>
    <row r="4609" s="33" customFormat="1" ht="10.5">
      <c r="C4609" s="187"/>
    </row>
    <row r="4610" s="33" customFormat="1" ht="10.5">
      <c r="C4610" s="187"/>
    </row>
    <row r="4611" s="33" customFormat="1" ht="10.5">
      <c r="C4611" s="187"/>
    </row>
    <row r="4612" s="33" customFormat="1" ht="10.5">
      <c r="C4612" s="187"/>
    </row>
    <row r="4613" s="33" customFormat="1" ht="10.5">
      <c r="C4613" s="187"/>
    </row>
    <row r="4614" s="33" customFormat="1" ht="10.5">
      <c r="C4614" s="187"/>
    </row>
    <row r="4615" s="33" customFormat="1" ht="10.5">
      <c r="C4615" s="187"/>
    </row>
    <row r="4616" s="33" customFormat="1" ht="10.5">
      <c r="C4616" s="187"/>
    </row>
    <row r="4617" s="33" customFormat="1" ht="10.5">
      <c r="C4617" s="187"/>
    </row>
    <row r="4618" s="33" customFormat="1" ht="10.5">
      <c r="C4618" s="187"/>
    </row>
    <row r="4619" s="33" customFormat="1" ht="10.5">
      <c r="C4619" s="187"/>
    </row>
    <row r="4620" s="33" customFormat="1" ht="10.5">
      <c r="C4620" s="187"/>
    </row>
    <row r="4621" s="33" customFormat="1" ht="10.5">
      <c r="C4621" s="187"/>
    </row>
    <row r="4622" s="33" customFormat="1" ht="10.5">
      <c r="C4622" s="187"/>
    </row>
    <row r="4623" s="33" customFormat="1" ht="10.5">
      <c r="C4623" s="187"/>
    </row>
    <row r="4624" s="33" customFormat="1" ht="10.5">
      <c r="C4624" s="187"/>
    </row>
    <row r="4625" s="33" customFormat="1" ht="10.5">
      <c r="C4625" s="187"/>
    </row>
    <row r="4626" s="33" customFormat="1" ht="10.5">
      <c r="C4626" s="187"/>
    </row>
    <row r="4627" s="33" customFormat="1" ht="10.5">
      <c r="C4627" s="187"/>
    </row>
    <row r="4628" s="33" customFormat="1" ht="10.5">
      <c r="C4628" s="187"/>
    </row>
    <row r="4629" s="33" customFormat="1" ht="10.5">
      <c r="C4629" s="187"/>
    </row>
    <row r="4630" s="33" customFormat="1" ht="10.5">
      <c r="C4630" s="187"/>
    </row>
    <row r="4631" s="33" customFormat="1" ht="10.5">
      <c r="C4631" s="187"/>
    </row>
    <row r="4632" s="33" customFormat="1" ht="10.5">
      <c r="C4632" s="187"/>
    </row>
    <row r="4633" s="33" customFormat="1" ht="10.5">
      <c r="C4633" s="187"/>
    </row>
    <row r="4634" s="33" customFormat="1" ht="10.5">
      <c r="C4634" s="187"/>
    </row>
    <row r="4635" s="33" customFormat="1" ht="10.5">
      <c r="C4635" s="187"/>
    </row>
    <row r="4636" s="33" customFormat="1" ht="10.5">
      <c r="C4636" s="187"/>
    </row>
    <row r="4637" s="33" customFormat="1" ht="10.5">
      <c r="C4637" s="187"/>
    </row>
    <row r="4638" s="33" customFormat="1" ht="10.5">
      <c r="C4638" s="187"/>
    </row>
    <row r="4639" s="33" customFormat="1" ht="10.5">
      <c r="C4639" s="187"/>
    </row>
    <row r="4640" s="33" customFormat="1" ht="10.5">
      <c r="C4640" s="187"/>
    </row>
    <row r="4641" s="33" customFormat="1" ht="10.5">
      <c r="C4641" s="187"/>
    </row>
    <row r="4642" s="33" customFormat="1" ht="10.5">
      <c r="C4642" s="187"/>
    </row>
    <row r="4643" s="33" customFormat="1" ht="10.5">
      <c r="C4643" s="187"/>
    </row>
    <row r="4644" s="33" customFormat="1" ht="10.5">
      <c r="C4644" s="187"/>
    </row>
    <row r="4645" s="33" customFormat="1" ht="10.5">
      <c r="C4645" s="187"/>
    </row>
    <row r="4646" s="33" customFormat="1" ht="10.5">
      <c r="C4646" s="187"/>
    </row>
    <row r="4647" s="33" customFormat="1" ht="10.5">
      <c r="C4647" s="187"/>
    </row>
    <row r="4648" s="33" customFormat="1" ht="10.5">
      <c r="C4648" s="187"/>
    </row>
    <row r="4649" s="33" customFormat="1" ht="10.5">
      <c r="C4649" s="187"/>
    </row>
    <row r="4650" s="33" customFormat="1" ht="10.5">
      <c r="C4650" s="187"/>
    </row>
    <row r="4651" s="33" customFormat="1" ht="10.5">
      <c r="C4651" s="187"/>
    </row>
    <row r="4652" s="33" customFormat="1" ht="10.5">
      <c r="C4652" s="187"/>
    </row>
    <row r="4653" s="33" customFormat="1" ht="10.5">
      <c r="C4653" s="187"/>
    </row>
    <row r="4654" s="33" customFormat="1" ht="10.5">
      <c r="C4654" s="187"/>
    </row>
    <row r="4655" s="33" customFormat="1" ht="10.5">
      <c r="C4655" s="187"/>
    </row>
    <row r="4656" s="33" customFormat="1" ht="10.5">
      <c r="C4656" s="187"/>
    </row>
    <row r="4657" s="33" customFormat="1" ht="10.5">
      <c r="C4657" s="187"/>
    </row>
    <row r="4658" s="33" customFormat="1" ht="10.5">
      <c r="C4658" s="187"/>
    </row>
    <row r="4659" s="33" customFormat="1" ht="10.5">
      <c r="C4659" s="187"/>
    </row>
    <row r="4660" s="33" customFormat="1" ht="10.5">
      <c r="C4660" s="187"/>
    </row>
    <row r="4661" s="33" customFormat="1" ht="10.5">
      <c r="C4661" s="187"/>
    </row>
    <row r="4662" s="33" customFormat="1" ht="10.5">
      <c r="C4662" s="187"/>
    </row>
    <row r="4663" s="33" customFormat="1" ht="10.5">
      <c r="C4663" s="187"/>
    </row>
    <row r="4664" s="33" customFormat="1" ht="10.5">
      <c r="C4664" s="187"/>
    </row>
    <row r="4665" s="33" customFormat="1" ht="10.5">
      <c r="C4665" s="187"/>
    </row>
  </sheetData>
  <sheetProtection/>
  <mergeCells count="200">
    <mergeCell ref="A302:B302"/>
    <mergeCell ref="A303:B303"/>
    <mergeCell ref="B306:D306"/>
    <mergeCell ref="A307:B307"/>
    <mergeCell ref="A308:B308"/>
    <mergeCell ref="A309:B309"/>
    <mergeCell ref="B294:D294"/>
    <mergeCell ref="A295:B295"/>
    <mergeCell ref="A296:B296"/>
    <mergeCell ref="A297:B297"/>
    <mergeCell ref="B300:D300"/>
    <mergeCell ref="A301:B301"/>
    <mergeCell ref="A284:B284"/>
    <mergeCell ref="A285:B285"/>
    <mergeCell ref="B288:D288"/>
    <mergeCell ref="A289:B289"/>
    <mergeCell ref="A290:B290"/>
    <mergeCell ref="A291:B291"/>
    <mergeCell ref="B276:D276"/>
    <mergeCell ref="A277:B277"/>
    <mergeCell ref="A278:B278"/>
    <mergeCell ref="A279:B279"/>
    <mergeCell ref="B282:D282"/>
    <mergeCell ref="A283:B283"/>
    <mergeCell ref="A266:B266"/>
    <mergeCell ref="A267:B267"/>
    <mergeCell ref="B270:D270"/>
    <mergeCell ref="A271:B271"/>
    <mergeCell ref="A272:B272"/>
    <mergeCell ref="A273:B273"/>
    <mergeCell ref="B258:D258"/>
    <mergeCell ref="A259:B259"/>
    <mergeCell ref="A260:B260"/>
    <mergeCell ref="A261:B261"/>
    <mergeCell ref="B264:D264"/>
    <mergeCell ref="A265:B265"/>
    <mergeCell ref="A248:B248"/>
    <mergeCell ref="A249:B249"/>
    <mergeCell ref="B252:D252"/>
    <mergeCell ref="A253:B253"/>
    <mergeCell ref="A254:B254"/>
    <mergeCell ref="A255:B255"/>
    <mergeCell ref="B240:D240"/>
    <mergeCell ref="A241:B241"/>
    <mergeCell ref="A242:B242"/>
    <mergeCell ref="A243:B243"/>
    <mergeCell ref="B246:D246"/>
    <mergeCell ref="A247:B247"/>
    <mergeCell ref="A230:B230"/>
    <mergeCell ref="A231:B231"/>
    <mergeCell ref="B234:D234"/>
    <mergeCell ref="A235:B235"/>
    <mergeCell ref="A236:B236"/>
    <mergeCell ref="A237:B237"/>
    <mergeCell ref="B222:D222"/>
    <mergeCell ref="A223:B223"/>
    <mergeCell ref="A224:B224"/>
    <mergeCell ref="A225:B225"/>
    <mergeCell ref="B228:D228"/>
    <mergeCell ref="A229:B229"/>
    <mergeCell ref="A212:B212"/>
    <mergeCell ref="A213:B213"/>
    <mergeCell ref="B216:D216"/>
    <mergeCell ref="A217:B217"/>
    <mergeCell ref="A218:B218"/>
    <mergeCell ref="A219:B219"/>
    <mergeCell ref="B204:D204"/>
    <mergeCell ref="A205:B205"/>
    <mergeCell ref="A206:B206"/>
    <mergeCell ref="A207:B207"/>
    <mergeCell ref="B210:D210"/>
    <mergeCell ref="A211:B211"/>
    <mergeCell ref="A194:B194"/>
    <mergeCell ref="A195:B195"/>
    <mergeCell ref="B198:D198"/>
    <mergeCell ref="A199:B199"/>
    <mergeCell ref="A200:B200"/>
    <mergeCell ref="A201:B201"/>
    <mergeCell ref="B186:D186"/>
    <mergeCell ref="A187:B187"/>
    <mergeCell ref="A188:B188"/>
    <mergeCell ref="A189:B189"/>
    <mergeCell ref="B192:D192"/>
    <mergeCell ref="A193:B193"/>
    <mergeCell ref="A176:B176"/>
    <mergeCell ref="A177:B177"/>
    <mergeCell ref="B180:D180"/>
    <mergeCell ref="A181:B181"/>
    <mergeCell ref="A182:B182"/>
    <mergeCell ref="A183:B183"/>
    <mergeCell ref="B168:D168"/>
    <mergeCell ref="A169:B169"/>
    <mergeCell ref="A170:B170"/>
    <mergeCell ref="A171:B171"/>
    <mergeCell ref="B174:D174"/>
    <mergeCell ref="A175:B175"/>
    <mergeCell ref="A158:B158"/>
    <mergeCell ref="A159:B159"/>
    <mergeCell ref="B162:D162"/>
    <mergeCell ref="A163:B163"/>
    <mergeCell ref="A164:B164"/>
    <mergeCell ref="A165:B165"/>
    <mergeCell ref="B150:D150"/>
    <mergeCell ref="A151:B151"/>
    <mergeCell ref="A152:B152"/>
    <mergeCell ref="A153:B153"/>
    <mergeCell ref="B156:D156"/>
    <mergeCell ref="A157:B157"/>
    <mergeCell ref="A140:B140"/>
    <mergeCell ref="A141:B141"/>
    <mergeCell ref="B144:D144"/>
    <mergeCell ref="A145:B145"/>
    <mergeCell ref="A146:B146"/>
    <mergeCell ref="A147:B147"/>
    <mergeCell ref="B132:D132"/>
    <mergeCell ref="A133:B133"/>
    <mergeCell ref="A134:B134"/>
    <mergeCell ref="A135:B135"/>
    <mergeCell ref="B138:D138"/>
    <mergeCell ref="A139:B139"/>
    <mergeCell ref="A122:B122"/>
    <mergeCell ref="A123:B123"/>
    <mergeCell ref="B126:D126"/>
    <mergeCell ref="A127:B127"/>
    <mergeCell ref="A128:B128"/>
    <mergeCell ref="A129:B129"/>
    <mergeCell ref="B114:D114"/>
    <mergeCell ref="A115:B115"/>
    <mergeCell ref="A116:B116"/>
    <mergeCell ref="A117:B117"/>
    <mergeCell ref="B120:D120"/>
    <mergeCell ref="A121:B121"/>
    <mergeCell ref="A104:B104"/>
    <mergeCell ref="A105:B105"/>
    <mergeCell ref="B108:D108"/>
    <mergeCell ref="A109:B109"/>
    <mergeCell ref="A110:B110"/>
    <mergeCell ref="A111:B111"/>
    <mergeCell ref="A31:B31"/>
    <mergeCell ref="B102:D102"/>
    <mergeCell ref="A103:B103"/>
    <mergeCell ref="A51:B51"/>
    <mergeCell ref="B48:D48"/>
    <mergeCell ref="A38:B38"/>
    <mergeCell ref="A39:B39"/>
    <mergeCell ref="A45:B45"/>
    <mergeCell ref="A49:B49"/>
    <mergeCell ref="A50:B50"/>
    <mergeCell ref="A10:B10"/>
    <mergeCell ref="A18:B18"/>
    <mergeCell ref="A11:B11"/>
    <mergeCell ref="A12:B12"/>
    <mergeCell ref="A16:B16"/>
    <mergeCell ref="A17:B17"/>
    <mergeCell ref="A32:B32"/>
    <mergeCell ref="A33:B33"/>
    <mergeCell ref="A37:B37"/>
    <mergeCell ref="B36:D36"/>
    <mergeCell ref="A43:B43"/>
    <mergeCell ref="A44:B44"/>
    <mergeCell ref="B42:D42"/>
    <mergeCell ref="B54:D54"/>
    <mergeCell ref="A55:B55"/>
    <mergeCell ref="A56:B56"/>
    <mergeCell ref="B3:D3"/>
    <mergeCell ref="B9:D9"/>
    <mergeCell ref="B15:D15"/>
    <mergeCell ref="B30:D30"/>
    <mergeCell ref="A4:B4"/>
    <mergeCell ref="A5:B5"/>
    <mergeCell ref="A6:B6"/>
    <mergeCell ref="A57:B57"/>
    <mergeCell ref="B60:D60"/>
    <mergeCell ref="A61:B61"/>
    <mergeCell ref="A62:B62"/>
    <mergeCell ref="A63:B63"/>
    <mergeCell ref="B66:D66"/>
    <mergeCell ref="A67:B67"/>
    <mergeCell ref="A68:B68"/>
    <mergeCell ref="A69:B69"/>
    <mergeCell ref="B72:D72"/>
    <mergeCell ref="A73:B73"/>
    <mergeCell ref="A74:B74"/>
    <mergeCell ref="A92:B92"/>
    <mergeCell ref="A75:B75"/>
    <mergeCell ref="B78:D78"/>
    <mergeCell ref="A79:B79"/>
    <mergeCell ref="A80:B80"/>
    <mergeCell ref="A81:B81"/>
    <mergeCell ref="B84:D84"/>
    <mergeCell ref="A93:B93"/>
    <mergeCell ref="B96:D96"/>
    <mergeCell ref="A97:B97"/>
    <mergeCell ref="A98:B98"/>
    <mergeCell ref="A99:B99"/>
    <mergeCell ref="A85:B85"/>
    <mergeCell ref="A86:B86"/>
    <mergeCell ref="A87:B87"/>
    <mergeCell ref="B90:D90"/>
    <mergeCell ref="A91:B91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4"/>
  <headerFooter alignWithMargins="0">
    <oddFooter xml:space="preserve">&amp;C&amp;P </oddFooter>
  </headerFooter>
  <ignoredErrors>
    <ignoredError sqref="B12 L36 P36 B11 L42 P42 L48 P48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50"/>
  <sheetViews>
    <sheetView view="pageBreakPreview" zoomScale="60" zoomScaleNormal="75" zoomScalePageLayoutView="0" workbookViewId="0" topLeftCell="A1">
      <selection activeCell="B108" sqref="B108"/>
    </sheetView>
  </sheetViews>
  <sheetFormatPr defaultColWidth="9.00390625" defaultRowHeight="13.5"/>
  <cols>
    <col min="1" max="2" width="12.625" style="44" customWidth="1"/>
    <col min="3" max="10" width="12.625" style="0" customWidth="1"/>
  </cols>
  <sheetData>
    <row r="1" ht="15" thickBot="1">
      <c r="A1" s="43" t="s">
        <v>45</v>
      </c>
    </row>
    <row r="2" spans="8:10" ht="19.5" customHeight="1">
      <c r="H2" s="14" t="s">
        <v>64</v>
      </c>
      <c r="I2" s="330">
        <f>'交付金収支報告書'!$J$8</f>
        <v>0</v>
      </c>
      <c r="J2" s="331"/>
    </row>
    <row r="3" spans="8:10" ht="19.5" customHeight="1" thickBot="1">
      <c r="H3" s="15" t="s">
        <v>63</v>
      </c>
      <c r="I3" s="332">
        <f>+'交付金収支報告書'!B57</f>
        <v>0</v>
      </c>
      <c r="J3" s="333"/>
    </row>
    <row r="5" ht="13.5" thickBot="1">
      <c r="J5" s="2" t="s">
        <v>22</v>
      </c>
    </row>
    <row r="6" spans="1:10" s="1" customFormat="1" ht="12.75">
      <c r="A6" s="45" t="s">
        <v>92</v>
      </c>
      <c r="B6" s="46" t="s">
        <v>93</v>
      </c>
      <c r="C6" s="17" t="s">
        <v>94</v>
      </c>
      <c r="D6" s="16" t="s">
        <v>95</v>
      </c>
      <c r="E6" s="18"/>
      <c r="F6" s="19"/>
      <c r="G6" s="20" t="s">
        <v>96</v>
      </c>
      <c r="H6" s="16" t="s">
        <v>97</v>
      </c>
      <c r="I6" s="17" t="s">
        <v>98</v>
      </c>
      <c r="J6" s="300" t="s">
        <v>60</v>
      </c>
    </row>
    <row r="7" spans="1:10" s="3" customFormat="1" ht="12.75">
      <c r="A7" s="335" t="s">
        <v>49</v>
      </c>
      <c r="B7" s="337" t="s">
        <v>148</v>
      </c>
      <c r="C7" s="339" t="s">
        <v>51</v>
      </c>
      <c r="D7" s="341" t="s">
        <v>53</v>
      </c>
      <c r="E7" s="21" t="s">
        <v>99</v>
      </c>
      <c r="F7" s="21" t="s">
        <v>100</v>
      </c>
      <c r="G7" s="343" t="s">
        <v>62</v>
      </c>
      <c r="H7" s="341" t="s">
        <v>9</v>
      </c>
      <c r="I7" s="339" t="s">
        <v>149</v>
      </c>
      <c r="J7" s="301"/>
    </row>
    <row r="8" spans="1:10" s="3" customFormat="1" ht="32.25">
      <c r="A8" s="336"/>
      <c r="B8" s="338"/>
      <c r="C8" s="340"/>
      <c r="D8" s="342"/>
      <c r="E8" s="22" t="s">
        <v>55</v>
      </c>
      <c r="F8" s="22" t="s">
        <v>8</v>
      </c>
      <c r="G8" s="344"/>
      <c r="H8" s="342"/>
      <c r="I8" s="340"/>
      <c r="J8" s="334"/>
    </row>
    <row r="9" spans="1:10" ht="30" customHeight="1" thickBot="1">
      <c r="A9" s="89">
        <f>'協定参加者別所得細目書'!C7</f>
        <v>0</v>
      </c>
      <c r="B9" s="90">
        <f>'協定参加者別所得細目書'!D7</f>
        <v>0</v>
      </c>
      <c r="C9" s="91">
        <f>SUM(A9:B9)</f>
        <v>0</v>
      </c>
      <c r="D9" s="92">
        <f>'協定参加者別所得細目書'!F7</f>
        <v>0</v>
      </c>
      <c r="E9" s="92">
        <f>'協定参加者別所得細目書'!G7</f>
        <v>0</v>
      </c>
      <c r="F9" s="92">
        <f>'協定参加者別所得細目書'!H7</f>
        <v>0</v>
      </c>
      <c r="G9" s="92">
        <f>(D9-E9-F9)</f>
        <v>0</v>
      </c>
      <c r="H9" s="93">
        <f>'協定参加者別所得細目書'!J7</f>
        <v>0</v>
      </c>
      <c r="I9" s="91">
        <f>SUM(G9:H9)</f>
        <v>0</v>
      </c>
      <c r="J9" s="94">
        <f>(C9-I9)</f>
        <v>0</v>
      </c>
    </row>
    <row r="11" ht="12.75">
      <c r="A11" s="44" t="s">
        <v>61</v>
      </c>
    </row>
    <row r="12" ht="15" thickBot="1">
      <c r="A12" s="43" t="s">
        <v>45</v>
      </c>
    </row>
    <row r="13" spans="8:10" ht="19.5" customHeight="1">
      <c r="H13" s="14" t="s">
        <v>64</v>
      </c>
      <c r="I13" s="330">
        <f>'交付金収支報告書'!$J$8</f>
        <v>0</v>
      </c>
      <c r="J13" s="331"/>
    </row>
    <row r="14" spans="8:10" ht="19.5" customHeight="1" thickBot="1">
      <c r="H14" s="15" t="s">
        <v>63</v>
      </c>
      <c r="I14" s="332">
        <f>+'交付金収支報告書'!B58</f>
        <v>0</v>
      </c>
      <c r="J14" s="333"/>
    </row>
    <row r="16" ht="13.5" thickBot="1">
      <c r="J16" s="2" t="s">
        <v>22</v>
      </c>
    </row>
    <row r="17" spans="1:10" s="1" customFormat="1" ht="12.75">
      <c r="A17" s="45" t="s">
        <v>46</v>
      </c>
      <c r="B17" s="46" t="s">
        <v>47</v>
      </c>
      <c r="C17" s="17" t="s">
        <v>48</v>
      </c>
      <c r="D17" s="16" t="s">
        <v>52</v>
      </c>
      <c r="E17" s="18"/>
      <c r="F17" s="19"/>
      <c r="G17" s="20" t="s">
        <v>57</v>
      </c>
      <c r="H17" s="16" t="s">
        <v>58</v>
      </c>
      <c r="I17" s="17" t="s">
        <v>59</v>
      </c>
      <c r="J17" s="300" t="s">
        <v>60</v>
      </c>
    </row>
    <row r="18" spans="1:10" s="3" customFormat="1" ht="12.75">
      <c r="A18" s="335" t="s">
        <v>49</v>
      </c>
      <c r="B18" s="337" t="s">
        <v>50</v>
      </c>
      <c r="C18" s="339" t="s">
        <v>51</v>
      </c>
      <c r="D18" s="341" t="s">
        <v>53</v>
      </c>
      <c r="E18" s="21" t="s">
        <v>54</v>
      </c>
      <c r="F18" s="21" t="s">
        <v>56</v>
      </c>
      <c r="G18" s="343" t="s">
        <v>62</v>
      </c>
      <c r="H18" s="341" t="s">
        <v>9</v>
      </c>
      <c r="I18" s="339" t="s">
        <v>10</v>
      </c>
      <c r="J18" s="301"/>
    </row>
    <row r="19" spans="1:10" s="3" customFormat="1" ht="32.25">
      <c r="A19" s="336"/>
      <c r="B19" s="338"/>
      <c r="C19" s="340"/>
      <c r="D19" s="342"/>
      <c r="E19" s="22" t="s">
        <v>55</v>
      </c>
      <c r="F19" s="22" t="s">
        <v>8</v>
      </c>
      <c r="G19" s="344"/>
      <c r="H19" s="342"/>
      <c r="I19" s="340"/>
      <c r="J19" s="334"/>
    </row>
    <row r="20" spans="1:10" ht="30" customHeight="1" thickBot="1">
      <c r="A20" s="89">
        <f>'協定参加者別所得細目書'!C8</f>
        <v>0</v>
      </c>
      <c r="B20" s="90">
        <f>'協定参加者別所得細目書'!D8</f>
        <v>0</v>
      </c>
      <c r="C20" s="91">
        <f>SUM(A20:B20)</f>
        <v>0</v>
      </c>
      <c r="D20" s="92">
        <f>'協定参加者別所得細目書'!F8</f>
        <v>0</v>
      </c>
      <c r="E20" s="92">
        <f>'協定参加者別所得細目書'!G8</f>
        <v>0</v>
      </c>
      <c r="F20" s="92">
        <f>'協定参加者別所得細目書'!H8</f>
        <v>0</v>
      </c>
      <c r="G20" s="92">
        <f>(D20-E20-F20)</f>
        <v>0</v>
      </c>
      <c r="H20" s="93">
        <f>'協定参加者別所得細目書'!J8</f>
        <v>0</v>
      </c>
      <c r="I20" s="91">
        <f>SUM(G20:H20)</f>
        <v>0</v>
      </c>
      <c r="J20" s="94">
        <f>(C20-I20)</f>
        <v>0</v>
      </c>
    </row>
    <row r="22" ht="12.75">
      <c r="A22" s="44" t="s">
        <v>61</v>
      </c>
    </row>
    <row r="23" ht="15" thickBot="1">
      <c r="A23" s="43" t="s">
        <v>45</v>
      </c>
    </row>
    <row r="24" spans="8:10" ht="19.5" customHeight="1">
      <c r="H24" s="14" t="s">
        <v>64</v>
      </c>
      <c r="I24" s="330">
        <f>'交付金収支報告書'!$J$8</f>
        <v>0</v>
      </c>
      <c r="J24" s="331"/>
    </row>
    <row r="25" spans="8:10" ht="19.5" customHeight="1" thickBot="1">
      <c r="H25" s="15" t="s">
        <v>63</v>
      </c>
      <c r="I25" s="332">
        <f>+'交付金収支報告書'!B59</f>
        <v>0</v>
      </c>
      <c r="J25" s="333"/>
    </row>
    <row r="27" ht="13.5" thickBot="1">
      <c r="J27" s="2" t="s">
        <v>22</v>
      </c>
    </row>
    <row r="28" spans="1:10" s="1" customFormat="1" ht="12.75">
      <c r="A28" s="45" t="s">
        <v>46</v>
      </c>
      <c r="B28" s="46" t="s">
        <v>47</v>
      </c>
      <c r="C28" s="17" t="s">
        <v>48</v>
      </c>
      <c r="D28" s="16" t="s">
        <v>52</v>
      </c>
      <c r="E28" s="18"/>
      <c r="F28" s="19"/>
      <c r="G28" s="20" t="s">
        <v>57</v>
      </c>
      <c r="H28" s="16" t="s">
        <v>58</v>
      </c>
      <c r="I28" s="17" t="s">
        <v>59</v>
      </c>
      <c r="J28" s="300" t="s">
        <v>60</v>
      </c>
    </row>
    <row r="29" spans="1:10" s="3" customFormat="1" ht="12.75">
      <c r="A29" s="335" t="s">
        <v>49</v>
      </c>
      <c r="B29" s="337" t="s">
        <v>50</v>
      </c>
      <c r="C29" s="339" t="s">
        <v>51</v>
      </c>
      <c r="D29" s="341" t="s">
        <v>53</v>
      </c>
      <c r="E29" s="21" t="s">
        <v>54</v>
      </c>
      <c r="F29" s="21" t="s">
        <v>56</v>
      </c>
      <c r="G29" s="343" t="s">
        <v>62</v>
      </c>
      <c r="H29" s="341" t="s">
        <v>9</v>
      </c>
      <c r="I29" s="339" t="s">
        <v>10</v>
      </c>
      <c r="J29" s="301"/>
    </row>
    <row r="30" spans="1:10" s="3" customFormat="1" ht="32.25">
      <c r="A30" s="336"/>
      <c r="B30" s="338"/>
      <c r="C30" s="340"/>
      <c r="D30" s="342"/>
      <c r="E30" s="22" t="s">
        <v>55</v>
      </c>
      <c r="F30" s="22" t="s">
        <v>8</v>
      </c>
      <c r="G30" s="344"/>
      <c r="H30" s="342"/>
      <c r="I30" s="340"/>
      <c r="J30" s="334"/>
    </row>
    <row r="31" spans="1:10" ht="30" customHeight="1" thickBot="1">
      <c r="A31" s="89">
        <f>'協定参加者別所得細目書'!C9</f>
        <v>0</v>
      </c>
      <c r="B31" s="90">
        <f>'協定参加者別所得細目書'!D9</f>
        <v>0</v>
      </c>
      <c r="C31" s="91">
        <f>SUM(A31:B31)</f>
        <v>0</v>
      </c>
      <c r="D31" s="92">
        <f>'協定参加者別所得細目書'!F9</f>
        <v>0</v>
      </c>
      <c r="E31" s="92">
        <f>'協定参加者別所得細目書'!G9</f>
        <v>0</v>
      </c>
      <c r="F31" s="92">
        <f>'協定参加者別所得細目書'!H9</f>
        <v>0</v>
      </c>
      <c r="G31" s="92">
        <f>(D31-E31-F31)</f>
        <v>0</v>
      </c>
      <c r="H31" s="93">
        <f>'協定参加者別所得細目書'!J9</f>
        <v>0</v>
      </c>
      <c r="I31" s="91">
        <f>SUM(G31:H31)</f>
        <v>0</v>
      </c>
      <c r="J31" s="94">
        <f>(C31-I31)</f>
        <v>0</v>
      </c>
    </row>
    <row r="33" ht="12.75">
      <c r="A33" s="44" t="s">
        <v>61</v>
      </c>
    </row>
    <row r="34" ht="15" thickBot="1">
      <c r="A34" s="43" t="s">
        <v>45</v>
      </c>
    </row>
    <row r="35" spans="8:10" ht="19.5" customHeight="1">
      <c r="H35" s="14" t="s">
        <v>64</v>
      </c>
      <c r="I35" s="330">
        <f>'交付金収支報告書'!$J$8</f>
        <v>0</v>
      </c>
      <c r="J35" s="331"/>
    </row>
    <row r="36" spans="8:10" ht="19.5" customHeight="1" thickBot="1">
      <c r="H36" s="15" t="s">
        <v>63</v>
      </c>
      <c r="I36" s="332">
        <f>+'交付金収支報告書'!B60</f>
        <v>0</v>
      </c>
      <c r="J36" s="333"/>
    </row>
    <row r="38" ht="13.5" thickBot="1">
      <c r="J38" s="2" t="s">
        <v>22</v>
      </c>
    </row>
    <row r="39" spans="1:10" s="1" customFormat="1" ht="12.75">
      <c r="A39" s="45" t="s">
        <v>46</v>
      </c>
      <c r="B39" s="46" t="s">
        <v>47</v>
      </c>
      <c r="C39" s="17" t="s">
        <v>48</v>
      </c>
      <c r="D39" s="16" t="s">
        <v>52</v>
      </c>
      <c r="E39" s="18"/>
      <c r="F39" s="19"/>
      <c r="G39" s="20" t="s">
        <v>57</v>
      </c>
      <c r="H39" s="16" t="s">
        <v>58</v>
      </c>
      <c r="I39" s="17" t="s">
        <v>59</v>
      </c>
      <c r="J39" s="300" t="s">
        <v>60</v>
      </c>
    </row>
    <row r="40" spans="1:10" s="3" customFormat="1" ht="12.75">
      <c r="A40" s="335" t="s">
        <v>49</v>
      </c>
      <c r="B40" s="337" t="s">
        <v>50</v>
      </c>
      <c r="C40" s="339" t="s">
        <v>51</v>
      </c>
      <c r="D40" s="341" t="s">
        <v>53</v>
      </c>
      <c r="E40" s="21" t="s">
        <v>54</v>
      </c>
      <c r="F40" s="21" t="s">
        <v>56</v>
      </c>
      <c r="G40" s="343" t="s">
        <v>62</v>
      </c>
      <c r="H40" s="341" t="s">
        <v>9</v>
      </c>
      <c r="I40" s="339" t="s">
        <v>10</v>
      </c>
      <c r="J40" s="301"/>
    </row>
    <row r="41" spans="1:10" s="3" customFormat="1" ht="32.25">
      <c r="A41" s="336"/>
      <c r="B41" s="338"/>
      <c r="C41" s="340"/>
      <c r="D41" s="342"/>
      <c r="E41" s="22" t="s">
        <v>55</v>
      </c>
      <c r="F41" s="22" t="s">
        <v>8</v>
      </c>
      <c r="G41" s="344"/>
      <c r="H41" s="342"/>
      <c r="I41" s="340"/>
      <c r="J41" s="334"/>
    </row>
    <row r="42" spans="1:10" ht="30" customHeight="1" thickBot="1">
      <c r="A42" s="89">
        <f>'協定参加者別所得細目書'!C10</f>
        <v>0</v>
      </c>
      <c r="B42" s="90">
        <f>'協定参加者別所得細目書'!D10</f>
        <v>0</v>
      </c>
      <c r="C42" s="91">
        <f>SUM(A42:B42)</f>
        <v>0</v>
      </c>
      <c r="D42" s="92">
        <f>'協定参加者別所得細目書'!F10</f>
        <v>0</v>
      </c>
      <c r="E42" s="92">
        <f>'協定参加者別所得細目書'!G10</f>
        <v>0</v>
      </c>
      <c r="F42" s="92">
        <f>'協定参加者別所得細目書'!H10</f>
        <v>0</v>
      </c>
      <c r="G42" s="92">
        <f>(D42-E42-F42)</f>
        <v>0</v>
      </c>
      <c r="H42" s="93">
        <f>'協定参加者別所得細目書'!J10</f>
        <v>0</v>
      </c>
      <c r="I42" s="91">
        <f>SUM(G42:H42)</f>
        <v>0</v>
      </c>
      <c r="J42" s="94">
        <f>(C42-I42)</f>
        <v>0</v>
      </c>
    </row>
    <row r="44" ht="12.75">
      <c r="A44" s="44" t="s">
        <v>61</v>
      </c>
    </row>
    <row r="45" ht="15" thickBot="1">
      <c r="A45" s="43" t="s">
        <v>45</v>
      </c>
    </row>
    <row r="46" spans="8:10" ht="19.5" customHeight="1">
      <c r="H46" s="14" t="s">
        <v>64</v>
      </c>
      <c r="I46" s="330">
        <f>'交付金収支報告書'!$J$8</f>
        <v>0</v>
      </c>
      <c r="J46" s="331"/>
    </row>
    <row r="47" spans="8:10" ht="19.5" customHeight="1" thickBot="1">
      <c r="H47" s="15" t="s">
        <v>63</v>
      </c>
      <c r="I47" s="332">
        <f>+'交付金収支報告書'!B61</f>
        <v>0</v>
      </c>
      <c r="J47" s="333"/>
    </row>
    <row r="49" ht="13.5" thickBot="1">
      <c r="J49" s="2" t="s">
        <v>22</v>
      </c>
    </row>
    <row r="50" spans="1:10" s="1" customFormat="1" ht="12.75">
      <c r="A50" s="45" t="s">
        <v>46</v>
      </c>
      <c r="B50" s="46" t="s">
        <v>47</v>
      </c>
      <c r="C50" s="17" t="s">
        <v>48</v>
      </c>
      <c r="D50" s="16" t="s">
        <v>52</v>
      </c>
      <c r="E50" s="18"/>
      <c r="F50" s="19"/>
      <c r="G50" s="20" t="s">
        <v>57</v>
      </c>
      <c r="H50" s="16" t="s">
        <v>58</v>
      </c>
      <c r="I50" s="17" t="s">
        <v>59</v>
      </c>
      <c r="J50" s="300" t="s">
        <v>60</v>
      </c>
    </row>
    <row r="51" spans="1:10" s="3" customFormat="1" ht="12.75">
      <c r="A51" s="335" t="s">
        <v>49</v>
      </c>
      <c r="B51" s="337" t="s">
        <v>50</v>
      </c>
      <c r="C51" s="339" t="s">
        <v>51</v>
      </c>
      <c r="D51" s="341" t="s">
        <v>53</v>
      </c>
      <c r="E51" s="21" t="s">
        <v>54</v>
      </c>
      <c r="F51" s="21" t="s">
        <v>56</v>
      </c>
      <c r="G51" s="343" t="s">
        <v>62</v>
      </c>
      <c r="H51" s="341" t="s">
        <v>9</v>
      </c>
      <c r="I51" s="339" t="s">
        <v>10</v>
      </c>
      <c r="J51" s="301"/>
    </row>
    <row r="52" spans="1:10" s="3" customFormat="1" ht="32.25">
      <c r="A52" s="336"/>
      <c r="B52" s="338"/>
      <c r="C52" s="340"/>
      <c r="D52" s="342"/>
      <c r="E52" s="22" t="s">
        <v>55</v>
      </c>
      <c r="F52" s="22" t="s">
        <v>8</v>
      </c>
      <c r="G52" s="344"/>
      <c r="H52" s="342"/>
      <c r="I52" s="340"/>
      <c r="J52" s="334"/>
    </row>
    <row r="53" spans="1:10" ht="30" customHeight="1" thickBot="1">
      <c r="A53" s="89">
        <f>'協定参加者別所得細目書'!C11</f>
        <v>0</v>
      </c>
      <c r="B53" s="90">
        <f>'協定参加者別所得細目書'!D11</f>
        <v>0</v>
      </c>
      <c r="C53" s="91">
        <f>SUM(A53:B53)</f>
        <v>0</v>
      </c>
      <c r="D53" s="92">
        <f>'協定参加者別所得細目書'!F11</f>
        <v>0</v>
      </c>
      <c r="E53" s="92">
        <f>'協定参加者別所得細目書'!G11</f>
        <v>0</v>
      </c>
      <c r="F53" s="92">
        <f>'協定参加者別所得細目書'!H11</f>
        <v>0</v>
      </c>
      <c r="G53" s="92">
        <f>(D53-E53-F53)</f>
        <v>0</v>
      </c>
      <c r="H53" s="93">
        <f>'協定参加者別所得細目書'!J11</f>
        <v>0</v>
      </c>
      <c r="I53" s="91">
        <f>SUM(G53:H53)</f>
        <v>0</v>
      </c>
      <c r="J53" s="94">
        <f>(C53-I53)</f>
        <v>0</v>
      </c>
    </row>
    <row r="55" ht="12.75">
      <c r="A55" s="44" t="s">
        <v>61</v>
      </c>
    </row>
    <row r="56" ht="15" thickBot="1">
      <c r="A56" s="43" t="s">
        <v>45</v>
      </c>
    </row>
    <row r="57" spans="8:10" ht="19.5" customHeight="1">
      <c r="H57" s="14" t="s">
        <v>64</v>
      </c>
      <c r="I57" s="330">
        <f>'交付金収支報告書'!$J$8</f>
        <v>0</v>
      </c>
      <c r="J57" s="331"/>
    </row>
    <row r="58" spans="8:10" ht="19.5" customHeight="1" thickBot="1">
      <c r="H58" s="15" t="s">
        <v>63</v>
      </c>
      <c r="I58" s="332">
        <f>+'交付金収支報告書'!B62</f>
        <v>0</v>
      </c>
      <c r="J58" s="333"/>
    </row>
    <row r="60" ht="13.5" thickBot="1">
      <c r="J60" s="2" t="s">
        <v>22</v>
      </c>
    </row>
    <row r="61" spans="1:10" s="1" customFormat="1" ht="12.75">
      <c r="A61" s="45" t="s">
        <v>46</v>
      </c>
      <c r="B61" s="46" t="s">
        <v>47</v>
      </c>
      <c r="C61" s="17" t="s">
        <v>48</v>
      </c>
      <c r="D61" s="16" t="s">
        <v>52</v>
      </c>
      <c r="E61" s="18"/>
      <c r="F61" s="19"/>
      <c r="G61" s="20" t="s">
        <v>57</v>
      </c>
      <c r="H61" s="16" t="s">
        <v>58</v>
      </c>
      <c r="I61" s="17" t="s">
        <v>59</v>
      </c>
      <c r="J61" s="300" t="s">
        <v>60</v>
      </c>
    </row>
    <row r="62" spans="1:10" s="3" customFormat="1" ht="12.75">
      <c r="A62" s="335" t="s">
        <v>49</v>
      </c>
      <c r="B62" s="337" t="s">
        <v>50</v>
      </c>
      <c r="C62" s="339" t="s">
        <v>51</v>
      </c>
      <c r="D62" s="341" t="s">
        <v>53</v>
      </c>
      <c r="E62" s="21" t="s">
        <v>54</v>
      </c>
      <c r="F62" s="21" t="s">
        <v>56</v>
      </c>
      <c r="G62" s="343" t="s">
        <v>62</v>
      </c>
      <c r="H62" s="341" t="s">
        <v>9</v>
      </c>
      <c r="I62" s="339" t="s">
        <v>10</v>
      </c>
      <c r="J62" s="301"/>
    </row>
    <row r="63" spans="1:10" s="3" customFormat="1" ht="32.25">
      <c r="A63" s="336"/>
      <c r="B63" s="338"/>
      <c r="C63" s="340"/>
      <c r="D63" s="342"/>
      <c r="E63" s="22" t="s">
        <v>55</v>
      </c>
      <c r="F63" s="22" t="s">
        <v>8</v>
      </c>
      <c r="G63" s="344"/>
      <c r="H63" s="342"/>
      <c r="I63" s="340"/>
      <c r="J63" s="334"/>
    </row>
    <row r="64" spans="1:10" ht="30" customHeight="1" thickBot="1">
      <c r="A64" s="89">
        <f>'協定参加者別所得細目書'!C12</f>
        <v>0</v>
      </c>
      <c r="B64" s="90">
        <f>'協定参加者別所得細目書'!D12</f>
        <v>0</v>
      </c>
      <c r="C64" s="91">
        <f>SUM(A64:B64)</f>
        <v>0</v>
      </c>
      <c r="D64" s="92">
        <f>'協定参加者別所得細目書'!F12</f>
        <v>0</v>
      </c>
      <c r="E64" s="92">
        <f>'協定参加者別所得細目書'!G12</f>
        <v>0</v>
      </c>
      <c r="F64" s="92">
        <f>'協定参加者別所得細目書'!H12</f>
        <v>0</v>
      </c>
      <c r="G64" s="92">
        <f>(D64-E64-F64)</f>
        <v>0</v>
      </c>
      <c r="H64" s="93">
        <f>'協定参加者別所得細目書'!J12</f>
        <v>0</v>
      </c>
      <c r="I64" s="91">
        <f>SUM(G64:H64)</f>
        <v>0</v>
      </c>
      <c r="J64" s="94">
        <f>(C64-I64)</f>
        <v>0</v>
      </c>
    </row>
    <row r="66" ht="12.75">
      <c r="A66" s="44" t="s">
        <v>61</v>
      </c>
    </row>
    <row r="67" ht="15" thickBot="1">
      <c r="A67" s="43" t="s">
        <v>45</v>
      </c>
    </row>
    <row r="68" spans="8:10" ht="19.5" customHeight="1">
      <c r="H68" s="14" t="s">
        <v>64</v>
      </c>
      <c r="I68" s="330">
        <f>'交付金収支報告書'!$J$8</f>
        <v>0</v>
      </c>
      <c r="J68" s="331"/>
    </row>
    <row r="69" spans="8:10" ht="19.5" customHeight="1" thickBot="1">
      <c r="H69" s="15" t="s">
        <v>63</v>
      </c>
      <c r="I69" s="332">
        <f>+'交付金収支報告書'!B63</f>
        <v>0</v>
      </c>
      <c r="J69" s="333"/>
    </row>
    <row r="71" ht="13.5" thickBot="1">
      <c r="J71" s="2" t="s">
        <v>22</v>
      </c>
    </row>
    <row r="72" spans="1:10" s="1" customFormat="1" ht="12.75">
      <c r="A72" s="45" t="s">
        <v>46</v>
      </c>
      <c r="B72" s="46" t="s">
        <v>47</v>
      </c>
      <c r="C72" s="17" t="s">
        <v>48</v>
      </c>
      <c r="D72" s="16" t="s">
        <v>52</v>
      </c>
      <c r="E72" s="18"/>
      <c r="F72" s="19"/>
      <c r="G72" s="20" t="s">
        <v>57</v>
      </c>
      <c r="H72" s="16" t="s">
        <v>58</v>
      </c>
      <c r="I72" s="17" t="s">
        <v>59</v>
      </c>
      <c r="J72" s="300" t="s">
        <v>60</v>
      </c>
    </row>
    <row r="73" spans="1:10" s="3" customFormat="1" ht="12.75">
      <c r="A73" s="335" t="s">
        <v>49</v>
      </c>
      <c r="B73" s="337" t="s">
        <v>50</v>
      </c>
      <c r="C73" s="339" t="s">
        <v>51</v>
      </c>
      <c r="D73" s="341" t="s">
        <v>53</v>
      </c>
      <c r="E73" s="21" t="s">
        <v>54</v>
      </c>
      <c r="F73" s="21" t="s">
        <v>56</v>
      </c>
      <c r="G73" s="343" t="s">
        <v>62</v>
      </c>
      <c r="H73" s="341" t="s">
        <v>9</v>
      </c>
      <c r="I73" s="339" t="s">
        <v>10</v>
      </c>
      <c r="J73" s="301"/>
    </row>
    <row r="74" spans="1:10" s="3" customFormat="1" ht="32.25">
      <c r="A74" s="336"/>
      <c r="B74" s="338"/>
      <c r="C74" s="340"/>
      <c r="D74" s="342"/>
      <c r="E74" s="22" t="s">
        <v>55</v>
      </c>
      <c r="F74" s="22" t="s">
        <v>8</v>
      </c>
      <c r="G74" s="344"/>
      <c r="H74" s="342"/>
      <c r="I74" s="340"/>
      <c r="J74" s="334"/>
    </row>
    <row r="75" spans="1:10" ht="30" customHeight="1" thickBot="1">
      <c r="A75" s="89">
        <f>'協定参加者別所得細目書'!C13</f>
        <v>0</v>
      </c>
      <c r="B75" s="90">
        <f>'協定参加者別所得細目書'!D13</f>
        <v>0</v>
      </c>
      <c r="C75" s="91">
        <f>SUM(A75:B75)</f>
        <v>0</v>
      </c>
      <c r="D75" s="92">
        <f>'協定参加者別所得細目書'!F13</f>
        <v>0</v>
      </c>
      <c r="E75" s="92">
        <f>'協定参加者別所得細目書'!G13</f>
        <v>0</v>
      </c>
      <c r="F75" s="92">
        <f>'協定参加者別所得細目書'!H13</f>
        <v>0</v>
      </c>
      <c r="G75" s="92">
        <f>(D75-E75-F75)</f>
        <v>0</v>
      </c>
      <c r="H75" s="93">
        <f>'協定参加者別所得細目書'!J13</f>
        <v>0</v>
      </c>
      <c r="I75" s="91">
        <f>SUM(G75:H75)</f>
        <v>0</v>
      </c>
      <c r="J75" s="94">
        <f>(C75-I75)</f>
        <v>0</v>
      </c>
    </row>
    <row r="77" ht="12.75">
      <c r="A77" s="44" t="s">
        <v>61</v>
      </c>
    </row>
    <row r="78" ht="15" thickBot="1">
      <c r="A78" s="43" t="s">
        <v>45</v>
      </c>
    </row>
    <row r="79" spans="8:10" ht="19.5" customHeight="1">
      <c r="H79" s="14" t="s">
        <v>64</v>
      </c>
      <c r="I79" s="330">
        <f>'交付金収支報告書'!$J$8</f>
        <v>0</v>
      </c>
      <c r="J79" s="331"/>
    </row>
    <row r="80" spans="8:10" ht="19.5" customHeight="1" thickBot="1">
      <c r="H80" s="15" t="s">
        <v>63</v>
      </c>
      <c r="I80" s="332">
        <f>+'交付金収支報告書'!B64</f>
        <v>0</v>
      </c>
      <c r="J80" s="333"/>
    </row>
    <row r="82" ht="13.5" thickBot="1">
      <c r="J82" s="2" t="s">
        <v>22</v>
      </c>
    </row>
    <row r="83" spans="1:10" s="1" customFormat="1" ht="12.75">
      <c r="A83" s="45" t="s">
        <v>46</v>
      </c>
      <c r="B83" s="46" t="s">
        <v>47</v>
      </c>
      <c r="C83" s="17" t="s">
        <v>48</v>
      </c>
      <c r="D83" s="16" t="s">
        <v>52</v>
      </c>
      <c r="E83" s="18"/>
      <c r="F83" s="19"/>
      <c r="G83" s="20" t="s">
        <v>57</v>
      </c>
      <c r="H83" s="16" t="s">
        <v>58</v>
      </c>
      <c r="I83" s="17" t="s">
        <v>59</v>
      </c>
      <c r="J83" s="300" t="s">
        <v>60</v>
      </c>
    </row>
    <row r="84" spans="1:10" s="3" customFormat="1" ht="12.75">
      <c r="A84" s="335" t="s">
        <v>49</v>
      </c>
      <c r="B84" s="337" t="s">
        <v>50</v>
      </c>
      <c r="C84" s="339" t="s">
        <v>51</v>
      </c>
      <c r="D84" s="341" t="s">
        <v>53</v>
      </c>
      <c r="E84" s="21" t="s">
        <v>54</v>
      </c>
      <c r="F84" s="21" t="s">
        <v>56</v>
      </c>
      <c r="G84" s="343" t="s">
        <v>62</v>
      </c>
      <c r="H84" s="341" t="s">
        <v>9</v>
      </c>
      <c r="I84" s="339" t="s">
        <v>10</v>
      </c>
      <c r="J84" s="301"/>
    </row>
    <row r="85" spans="1:10" s="3" customFormat="1" ht="32.25">
      <c r="A85" s="336"/>
      <c r="B85" s="338"/>
      <c r="C85" s="340"/>
      <c r="D85" s="342"/>
      <c r="E85" s="22" t="s">
        <v>55</v>
      </c>
      <c r="F85" s="22" t="s">
        <v>8</v>
      </c>
      <c r="G85" s="344"/>
      <c r="H85" s="342"/>
      <c r="I85" s="340"/>
      <c r="J85" s="334"/>
    </row>
    <row r="86" spans="1:10" ht="30" customHeight="1" thickBot="1">
      <c r="A86" s="89">
        <f>'協定参加者別所得細目書'!C14</f>
        <v>0</v>
      </c>
      <c r="B86" s="90">
        <f>'協定参加者別所得細目書'!D14</f>
        <v>0</v>
      </c>
      <c r="C86" s="91">
        <f>SUM(A86:B86)</f>
        <v>0</v>
      </c>
      <c r="D86" s="92">
        <f>'協定参加者別所得細目書'!F14</f>
        <v>0</v>
      </c>
      <c r="E86" s="92">
        <f>'協定参加者別所得細目書'!G14</f>
        <v>0</v>
      </c>
      <c r="F86" s="92">
        <f>'協定参加者別所得細目書'!H14</f>
        <v>0</v>
      </c>
      <c r="G86" s="92">
        <f>(D86-E86-F86)</f>
        <v>0</v>
      </c>
      <c r="H86" s="93">
        <f>'協定参加者別所得細目書'!J14</f>
        <v>0</v>
      </c>
      <c r="I86" s="91">
        <f>SUM(G86:H86)</f>
        <v>0</v>
      </c>
      <c r="J86" s="94">
        <f>(C86-I86)</f>
        <v>0</v>
      </c>
    </row>
    <row r="88" ht="12.75">
      <c r="A88" s="44" t="s">
        <v>61</v>
      </c>
    </row>
    <row r="89" ht="15" thickBot="1">
      <c r="A89" s="43" t="s">
        <v>45</v>
      </c>
    </row>
    <row r="90" spans="8:10" ht="19.5" customHeight="1">
      <c r="H90" s="14" t="s">
        <v>64</v>
      </c>
      <c r="I90" s="330">
        <f>'交付金収支報告書'!$J$8</f>
        <v>0</v>
      </c>
      <c r="J90" s="331"/>
    </row>
    <row r="91" spans="8:10" ht="19.5" customHeight="1" thickBot="1">
      <c r="H91" s="15" t="s">
        <v>63</v>
      </c>
      <c r="I91" s="332">
        <f>+'交付金収支報告書'!B65</f>
        <v>0</v>
      </c>
      <c r="J91" s="333"/>
    </row>
    <row r="93" ht="13.5" thickBot="1">
      <c r="J93" s="2" t="s">
        <v>22</v>
      </c>
    </row>
    <row r="94" spans="1:10" s="1" customFormat="1" ht="12.75">
      <c r="A94" s="45" t="s">
        <v>46</v>
      </c>
      <c r="B94" s="46" t="s">
        <v>47</v>
      </c>
      <c r="C94" s="17" t="s">
        <v>48</v>
      </c>
      <c r="D94" s="16" t="s">
        <v>52</v>
      </c>
      <c r="E94" s="18"/>
      <c r="F94" s="19"/>
      <c r="G94" s="20" t="s">
        <v>57</v>
      </c>
      <c r="H94" s="16" t="s">
        <v>58</v>
      </c>
      <c r="I94" s="17" t="s">
        <v>59</v>
      </c>
      <c r="J94" s="300" t="s">
        <v>60</v>
      </c>
    </row>
    <row r="95" spans="1:10" s="3" customFormat="1" ht="12.75">
      <c r="A95" s="335" t="s">
        <v>49</v>
      </c>
      <c r="B95" s="337" t="s">
        <v>50</v>
      </c>
      <c r="C95" s="339" t="s">
        <v>51</v>
      </c>
      <c r="D95" s="341" t="s">
        <v>53</v>
      </c>
      <c r="E95" s="21" t="s">
        <v>54</v>
      </c>
      <c r="F95" s="21" t="s">
        <v>56</v>
      </c>
      <c r="G95" s="343" t="s">
        <v>62</v>
      </c>
      <c r="H95" s="341" t="s">
        <v>9</v>
      </c>
      <c r="I95" s="339" t="s">
        <v>10</v>
      </c>
      <c r="J95" s="301"/>
    </row>
    <row r="96" spans="1:10" s="3" customFormat="1" ht="32.25">
      <c r="A96" s="336"/>
      <c r="B96" s="338"/>
      <c r="C96" s="340"/>
      <c r="D96" s="342"/>
      <c r="E96" s="22" t="s">
        <v>55</v>
      </c>
      <c r="F96" s="22" t="s">
        <v>8</v>
      </c>
      <c r="G96" s="344"/>
      <c r="H96" s="342"/>
      <c r="I96" s="340"/>
      <c r="J96" s="334"/>
    </row>
    <row r="97" spans="1:10" ht="30" customHeight="1" thickBot="1">
      <c r="A97" s="89">
        <f>'協定参加者別所得細目書'!C15</f>
        <v>0</v>
      </c>
      <c r="B97" s="90">
        <f>'協定参加者別所得細目書'!D15</f>
        <v>0</v>
      </c>
      <c r="C97" s="91">
        <f>SUM(A97:B97)</f>
        <v>0</v>
      </c>
      <c r="D97" s="92">
        <f>'協定参加者別所得細目書'!F15</f>
        <v>0</v>
      </c>
      <c r="E97" s="92">
        <f>'協定参加者別所得細目書'!G15</f>
        <v>0</v>
      </c>
      <c r="F97" s="92">
        <f>'協定参加者別所得細目書'!H15</f>
        <v>0</v>
      </c>
      <c r="G97" s="92">
        <f>(D97-E97-F97)</f>
        <v>0</v>
      </c>
      <c r="H97" s="93">
        <f>'協定参加者別所得細目書'!J15</f>
        <v>0</v>
      </c>
      <c r="I97" s="91">
        <f>SUM(G97:H97)</f>
        <v>0</v>
      </c>
      <c r="J97" s="94">
        <f>(C97-I97)</f>
        <v>0</v>
      </c>
    </row>
    <row r="99" ht="12.75">
      <c r="A99" s="44" t="s">
        <v>61</v>
      </c>
    </row>
    <row r="100" ht="15" thickBot="1">
      <c r="A100" s="43" t="s">
        <v>45</v>
      </c>
    </row>
    <row r="101" spans="8:10" ht="19.5" customHeight="1">
      <c r="H101" s="14" t="s">
        <v>64</v>
      </c>
      <c r="I101" s="330">
        <f>'交付金収支報告書'!$J$8</f>
        <v>0</v>
      </c>
      <c r="J101" s="331"/>
    </row>
    <row r="102" spans="8:10" ht="19.5" customHeight="1" thickBot="1">
      <c r="H102" s="15" t="s">
        <v>63</v>
      </c>
      <c r="I102" s="332">
        <f>+'交付金収支報告書'!B66</f>
        <v>0</v>
      </c>
      <c r="J102" s="333"/>
    </row>
    <row r="104" ht="13.5" thickBot="1">
      <c r="J104" s="2" t="s">
        <v>22</v>
      </c>
    </row>
    <row r="105" spans="1:10" s="1" customFormat="1" ht="12.75">
      <c r="A105" s="45" t="s">
        <v>46</v>
      </c>
      <c r="B105" s="46" t="s">
        <v>47</v>
      </c>
      <c r="C105" s="17" t="s">
        <v>48</v>
      </c>
      <c r="D105" s="16" t="s">
        <v>52</v>
      </c>
      <c r="E105" s="18"/>
      <c r="F105" s="19"/>
      <c r="G105" s="20" t="s">
        <v>57</v>
      </c>
      <c r="H105" s="16" t="s">
        <v>58</v>
      </c>
      <c r="I105" s="17" t="s">
        <v>59</v>
      </c>
      <c r="J105" s="300" t="s">
        <v>60</v>
      </c>
    </row>
    <row r="106" spans="1:10" s="3" customFormat="1" ht="12.75">
      <c r="A106" s="335" t="s">
        <v>49</v>
      </c>
      <c r="B106" s="337" t="s">
        <v>50</v>
      </c>
      <c r="C106" s="339" t="s">
        <v>51</v>
      </c>
      <c r="D106" s="341" t="s">
        <v>53</v>
      </c>
      <c r="E106" s="21" t="s">
        <v>54</v>
      </c>
      <c r="F106" s="21" t="s">
        <v>56</v>
      </c>
      <c r="G106" s="343" t="s">
        <v>62</v>
      </c>
      <c r="H106" s="341" t="s">
        <v>9</v>
      </c>
      <c r="I106" s="339" t="s">
        <v>10</v>
      </c>
      <c r="J106" s="301"/>
    </row>
    <row r="107" spans="1:10" s="3" customFormat="1" ht="32.25">
      <c r="A107" s="336"/>
      <c r="B107" s="338"/>
      <c r="C107" s="340"/>
      <c r="D107" s="342"/>
      <c r="E107" s="22" t="s">
        <v>55</v>
      </c>
      <c r="F107" s="22" t="s">
        <v>8</v>
      </c>
      <c r="G107" s="344"/>
      <c r="H107" s="342"/>
      <c r="I107" s="340"/>
      <c r="J107" s="334"/>
    </row>
    <row r="108" spans="1:10" ht="30" customHeight="1" thickBot="1">
      <c r="A108" s="89">
        <f>'協定参加者別所得細目書'!C16</f>
        <v>0</v>
      </c>
      <c r="B108" s="90">
        <f>'協定参加者別所得細目書'!D16</f>
        <v>0</v>
      </c>
      <c r="C108" s="91">
        <f>SUM(A108:B108)</f>
        <v>0</v>
      </c>
      <c r="D108" s="92">
        <f>'協定参加者別所得細目書'!F16</f>
        <v>0</v>
      </c>
      <c r="E108" s="92">
        <f>'協定参加者別所得細目書'!G16</f>
        <v>0</v>
      </c>
      <c r="F108" s="92">
        <f>'協定参加者別所得細目書'!H16</f>
        <v>0</v>
      </c>
      <c r="G108" s="92">
        <f>(D108-E108-F108)</f>
        <v>0</v>
      </c>
      <c r="H108" s="93">
        <f>'協定参加者別所得細目書'!J16</f>
        <v>0</v>
      </c>
      <c r="I108" s="91">
        <f>SUM(G108:H108)</f>
        <v>0</v>
      </c>
      <c r="J108" s="94">
        <f>(C108-I108)</f>
        <v>0</v>
      </c>
    </row>
    <row r="110" ht="12.75">
      <c r="A110" s="44" t="s">
        <v>61</v>
      </c>
    </row>
    <row r="111" ht="15" thickBot="1">
      <c r="A111" s="43" t="s">
        <v>45</v>
      </c>
    </row>
    <row r="112" spans="8:10" ht="19.5" customHeight="1">
      <c r="H112" s="14" t="s">
        <v>64</v>
      </c>
      <c r="I112" s="330">
        <f>'交付金収支報告書'!$J$8</f>
        <v>0</v>
      </c>
      <c r="J112" s="331"/>
    </row>
    <row r="113" spans="8:10" ht="19.5" customHeight="1" thickBot="1">
      <c r="H113" s="15" t="s">
        <v>63</v>
      </c>
      <c r="I113" s="332">
        <f>+'交付金収支報告書'!B67</f>
        <v>0</v>
      </c>
      <c r="J113" s="333"/>
    </row>
    <row r="115" ht="13.5" thickBot="1">
      <c r="J115" s="2" t="s">
        <v>22</v>
      </c>
    </row>
    <row r="116" spans="1:10" s="1" customFormat="1" ht="12.75">
      <c r="A116" s="45" t="s">
        <v>46</v>
      </c>
      <c r="B116" s="46" t="s">
        <v>47</v>
      </c>
      <c r="C116" s="17" t="s">
        <v>48</v>
      </c>
      <c r="D116" s="16" t="s">
        <v>52</v>
      </c>
      <c r="E116" s="18"/>
      <c r="F116" s="19"/>
      <c r="G116" s="20" t="s">
        <v>57</v>
      </c>
      <c r="H116" s="16" t="s">
        <v>58</v>
      </c>
      <c r="I116" s="17" t="s">
        <v>59</v>
      </c>
      <c r="J116" s="300" t="s">
        <v>60</v>
      </c>
    </row>
    <row r="117" spans="1:10" s="3" customFormat="1" ht="12.75">
      <c r="A117" s="335" t="s">
        <v>49</v>
      </c>
      <c r="B117" s="337" t="s">
        <v>50</v>
      </c>
      <c r="C117" s="339" t="s">
        <v>51</v>
      </c>
      <c r="D117" s="341" t="s">
        <v>53</v>
      </c>
      <c r="E117" s="21" t="s">
        <v>54</v>
      </c>
      <c r="F117" s="21" t="s">
        <v>56</v>
      </c>
      <c r="G117" s="343" t="s">
        <v>62</v>
      </c>
      <c r="H117" s="341" t="s">
        <v>9</v>
      </c>
      <c r="I117" s="339" t="s">
        <v>10</v>
      </c>
      <c r="J117" s="301"/>
    </row>
    <row r="118" spans="1:10" s="3" customFormat="1" ht="33" thickBot="1">
      <c r="A118" s="336"/>
      <c r="B118" s="338"/>
      <c r="C118" s="340"/>
      <c r="D118" s="342"/>
      <c r="E118" s="22" t="s">
        <v>55</v>
      </c>
      <c r="F118" s="22" t="s">
        <v>8</v>
      </c>
      <c r="G118" s="344"/>
      <c r="H118" s="342"/>
      <c r="I118" s="340"/>
      <c r="J118" s="334"/>
    </row>
    <row r="119" spans="1:10" ht="30" customHeight="1" thickBot="1">
      <c r="A119" s="95">
        <f>'協定参加者別所得細目書'!C17</f>
        <v>0</v>
      </c>
      <c r="B119" s="96">
        <f>'協定参加者別所得細目書'!D17</f>
        <v>0</v>
      </c>
      <c r="C119" s="97">
        <f>SUM(A119:B119)</f>
        <v>0</v>
      </c>
      <c r="D119" s="98">
        <f>'協定参加者別所得細目書'!F17</f>
        <v>0</v>
      </c>
      <c r="E119" s="98">
        <f>'協定参加者別所得細目書'!G17</f>
        <v>0</v>
      </c>
      <c r="F119" s="98">
        <f>'協定参加者別所得細目書'!H17</f>
        <v>0</v>
      </c>
      <c r="G119" s="98">
        <f>(D119-E119-F119)</f>
        <v>0</v>
      </c>
      <c r="H119" s="99">
        <f>'協定参加者別所得細目書'!J17</f>
        <v>0</v>
      </c>
      <c r="I119" s="97">
        <f>SUM(G119:H119)</f>
        <v>0</v>
      </c>
      <c r="J119" s="100">
        <f>(C119-I119)</f>
        <v>0</v>
      </c>
    </row>
    <row r="121" ht="12.75">
      <c r="A121" s="44" t="s">
        <v>61</v>
      </c>
    </row>
    <row r="122" ht="15" thickBot="1">
      <c r="A122" s="43" t="s">
        <v>45</v>
      </c>
    </row>
    <row r="123" spans="8:10" ht="19.5" customHeight="1">
      <c r="H123" s="14" t="s">
        <v>64</v>
      </c>
      <c r="I123" s="330">
        <f>'交付金収支報告書'!$J$8</f>
        <v>0</v>
      </c>
      <c r="J123" s="331"/>
    </row>
    <row r="124" spans="8:10" ht="19.5" customHeight="1" thickBot="1">
      <c r="H124" s="15" t="s">
        <v>63</v>
      </c>
      <c r="I124" s="332">
        <f>+'交付金収支報告書'!B68</f>
        <v>0</v>
      </c>
      <c r="J124" s="333"/>
    </row>
    <row r="126" ht="13.5" thickBot="1">
      <c r="J126" s="2" t="s">
        <v>22</v>
      </c>
    </row>
    <row r="127" spans="1:10" s="1" customFormat="1" ht="12.75">
      <c r="A127" s="45" t="s">
        <v>46</v>
      </c>
      <c r="B127" s="46" t="s">
        <v>47</v>
      </c>
      <c r="C127" s="17" t="s">
        <v>48</v>
      </c>
      <c r="D127" s="16" t="s">
        <v>52</v>
      </c>
      <c r="E127" s="18"/>
      <c r="F127" s="19"/>
      <c r="G127" s="20" t="s">
        <v>57</v>
      </c>
      <c r="H127" s="16" t="s">
        <v>58</v>
      </c>
      <c r="I127" s="17" t="s">
        <v>59</v>
      </c>
      <c r="J127" s="300" t="s">
        <v>60</v>
      </c>
    </row>
    <row r="128" spans="1:10" s="3" customFormat="1" ht="12.75">
      <c r="A128" s="335" t="s">
        <v>49</v>
      </c>
      <c r="B128" s="337" t="s">
        <v>50</v>
      </c>
      <c r="C128" s="339" t="s">
        <v>51</v>
      </c>
      <c r="D128" s="341" t="s">
        <v>53</v>
      </c>
      <c r="E128" s="21" t="s">
        <v>54</v>
      </c>
      <c r="F128" s="21" t="s">
        <v>56</v>
      </c>
      <c r="G128" s="343" t="s">
        <v>62</v>
      </c>
      <c r="H128" s="341" t="s">
        <v>9</v>
      </c>
      <c r="I128" s="339" t="s">
        <v>10</v>
      </c>
      <c r="J128" s="301"/>
    </row>
    <row r="129" spans="1:10" s="3" customFormat="1" ht="32.25">
      <c r="A129" s="336"/>
      <c r="B129" s="338"/>
      <c r="C129" s="340"/>
      <c r="D129" s="342"/>
      <c r="E129" s="22" t="s">
        <v>55</v>
      </c>
      <c r="F129" s="22" t="s">
        <v>8</v>
      </c>
      <c r="G129" s="344"/>
      <c r="H129" s="342"/>
      <c r="I129" s="340"/>
      <c r="J129" s="334"/>
    </row>
    <row r="130" spans="1:10" ht="30" customHeight="1" thickBot="1">
      <c r="A130" s="89">
        <f>'協定参加者別所得細目書'!C18</f>
        <v>0</v>
      </c>
      <c r="B130" s="90">
        <f>'協定参加者別所得細目書'!D18</f>
        <v>0</v>
      </c>
      <c r="C130" s="91">
        <f>SUM(A130:B130)</f>
        <v>0</v>
      </c>
      <c r="D130" s="92">
        <f>'協定参加者別所得細目書'!F18</f>
        <v>0</v>
      </c>
      <c r="E130" s="92">
        <f>'協定参加者別所得細目書'!G18</f>
        <v>0</v>
      </c>
      <c r="F130" s="92">
        <f>'協定参加者別所得細目書'!H18</f>
        <v>0</v>
      </c>
      <c r="G130" s="92">
        <f>(D130-E130-F130)</f>
        <v>0</v>
      </c>
      <c r="H130" s="93">
        <f>'協定参加者別所得細目書'!J18</f>
        <v>0</v>
      </c>
      <c r="I130" s="91">
        <f>SUM(G130:H130)</f>
        <v>0</v>
      </c>
      <c r="J130" s="94">
        <f>(C130-I130)</f>
        <v>0</v>
      </c>
    </row>
    <row r="132" ht="12.75">
      <c r="A132" s="44" t="s">
        <v>61</v>
      </c>
    </row>
    <row r="133" ht="15" thickBot="1">
      <c r="A133" s="43" t="s">
        <v>45</v>
      </c>
    </row>
    <row r="134" spans="8:10" ht="19.5" customHeight="1">
      <c r="H134" s="14" t="s">
        <v>64</v>
      </c>
      <c r="I134" s="330">
        <f>'交付金収支報告書'!$J$8</f>
        <v>0</v>
      </c>
      <c r="J134" s="331"/>
    </row>
    <row r="135" spans="8:10" ht="19.5" customHeight="1" thickBot="1">
      <c r="H135" s="15" t="s">
        <v>63</v>
      </c>
      <c r="I135" s="332">
        <f>+'交付金収支報告書'!B69</f>
        <v>0</v>
      </c>
      <c r="J135" s="333"/>
    </row>
    <row r="137" ht="13.5" thickBot="1">
      <c r="J137" s="2" t="s">
        <v>22</v>
      </c>
    </row>
    <row r="138" spans="1:10" s="1" customFormat="1" ht="12.75">
      <c r="A138" s="45" t="s">
        <v>46</v>
      </c>
      <c r="B138" s="46" t="s">
        <v>47</v>
      </c>
      <c r="C138" s="17" t="s">
        <v>48</v>
      </c>
      <c r="D138" s="16" t="s">
        <v>52</v>
      </c>
      <c r="E138" s="18"/>
      <c r="F138" s="19"/>
      <c r="G138" s="20" t="s">
        <v>57</v>
      </c>
      <c r="H138" s="16" t="s">
        <v>58</v>
      </c>
      <c r="I138" s="17" t="s">
        <v>59</v>
      </c>
      <c r="J138" s="300" t="s">
        <v>60</v>
      </c>
    </row>
    <row r="139" spans="1:10" s="3" customFormat="1" ht="12.75">
      <c r="A139" s="335" t="s">
        <v>49</v>
      </c>
      <c r="B139" s="337" t="s">
        <v>50</v>
      </c>
      <c r="C139" s="339" t="s">
        <v>51</v>
      </c>
      <c r="D139" s="341" t="s">
        <v>53</v>
      </c>
      <c r="E139" s="21" t="s">
        <v>54</v>
      </c>
      <c r="F139" s="21" t="s">
        <v>56</v>
      </c>
      <c r="G139" s="343" t="s">
        <v>62</v>
      </c>
      <c r="H139" s="341" t="s">
        <v>9</v>
      </c>
      <c r="I139" s="339" t="s">
        <v>10</v>
      </c>
      <c r="J139" s="301"/>
    </row>
    <row r="140" spans="1:10" s="3" customFormat="1" ht="32.25">
      <c r="A140" s="336"/>
      <c r="B140" s="338"/>
      <c r="C140" s="340"/>
      <c r="D140" s="342"/>
      <c r="E140" s="22" t="s">
        <v>55</v>
      </c>
      <c r="F140" s="22" t="s">
        <v>8</v>
      </c>
      <c r="G140" s="344"/>
      <c r="H140" s="342"/>
      <c r="I140" s="340"/>
      <c r="J140" s="334"/>
    </row>
    <row r="141" spans="1:10" ht="30" customHeight="1" thickBot="1">
      <c r="A141" s="89">
        <f>'協定参加者別所得細目書'!C19</f>
        <v>0</v>
      </c>
      <c r="B141" s="90">
        <f>'協定参加者別所得細目書'!D19</f>
        <v>0</v>
      </c>
      <c r="C141" s="91">
        <f>SUM(A141:B141)</f>
        <v>0</v>
      </c>
      <c r="D141" s="92">
        <f>'協定参加者別所得細目書'!F19</f>
        <v>0</v>
      </c>
      <c r="E141" s="92">
        <f>'協定参加者別所得細目書'!G19</f>
        <v>0</v>
      </c>
      <c r="F141" s="92">
        <f>'協定参加者別所得細目書'!H19</f>
        <v>0</v>
      </c>
      <c r="G141" s="92">
        <f>(D141-E141-F141)</f>
        <v>0</v>
      </c>
      <c r="H141" s="93">
        <f>'協定参加者別所得細目書'!J19</f>
        <v>0</v>
      </c>
      <c r="I141" s="91">
        <f>SUM(G141:H141)</f>
        <v>0</v>
      </c>
      <c r="J141" s="94">
        <f>(C141-I141)</f>
        <v>0</v>
      </c>
    </row>
    <row r="143" ht="12.75">
      <c r="A143" s="44" t="s">
        <v>61</v>
      </c>
    </row>
    <row r="144" ht="15" thickBot="1">
      <c r="A144" s="43" t="s">
        <v>45</v>
      </c>
    </row>
    <row r="145" spans="8:10" ht="19.5" customHeight="1">
      <c r="H145" s="14" t="s">
        <v>64</v>
      </c>
      <c r="I145" s="330">
        <f>'交付金収支報告書'!$J$8</f>
        <v>0</v>
      </c>
      <c r="J145" s="331"/>
    </row>
    <row r="146" spans="8:10" ht="19.5" customHeight="1" thickBot="1">
      <c r="H146" s="15" t="s">
        <v>63</v>
      </c>
      <c r="I146" s="332">
        <f>+'交付金収支報告書'!B70</f>
        <v>0</v>
      </c>
      <c r="J146" s="333"/>
    </row>
    <row r="148" ht="13.5" thickBot="1">
      <c r="J148" s="2" t="s">
        <v>22</v>
      </c>
    </row>
    <row r="149" spans="1:10" s="1" customFormat="1" ht="12.75">
      <c r="A149" s="45" t="s">
        <v>46</v>
      </c>
      <c r="B149" s="46" t="s">
        <v>47</v>
      </c>
      <c r="C149" s="17" t="s">
        <v>48</v>
      </c>
      <c r="D149" s="16" t="s">
        <v>52</v>
      </c>
      <c r="E149" s="18"/>
      <c r="F149" s="19"/>
      <c r="G149" s="20" t="s">
        <v>57</v>
      </c>
      <c r="H149" s="16" t="s">
        <v>58</v>
      </c>
      <c r="I149" s="17" t="s">
        <v>59</v>
      </c>
      <c r="J149" s="300" t="s">
        <v>60</v>
      </c>
    </row>
    <row r="150" spans="1:10" s="3" customFormat="1" ht="12.75">
      <c r="A150" s="335" t="s">
        <v>49</v>
      </c>
      <c r="B150" s="337" t="s">
        <v>50</v>
      </c>
      <c r="C150" s="339" t="s">
        <v>51</v>
      </c>
      <c r="D150" s="341" t="s">
        <v>53</v>
      </c>
      <c r="E150" s="21" t="s">
        <v>54</v>
      </c>
      <c r="F150" s="21" t="s">
        <v>56</v>
      </c>
      <c r="G150" s="343" t="s">
        <v>62</v>
      </c>
      <c r="H150" s="341" t="s">
        <v>9</v>
      </c>
      <c r="I150" s="339" t="s">
        <v>10</v>
      </c>
      <c r="J150" s="301"/>
    </row>
    <row r="151" spans="1:10" s="3" customFormat="1" ht="32.25">
      <c r="A151" s="336"/>
      <c r="B151" s="338"/>
      <c r="C151" s="340"/>
      <c r="D151" s="342"/>
      <c r="E151" s="22" t="s">
        <v>55</v>
      </c>
      <c r="F151" s="22" t="s">
        <v>8</v>
      </c>
      <c r="G151" s="344"/>
      <c r="H151" s="342"/>
      <c r="I151" s="340"/>
      <c r="J151" s="334"/>
    </row>
    <row r="152" spans="1:10" ht="30" customHeight="1" thickBot="1">
      <c r="A152" s="89">
        <f>'協定参加者別所得細目書'!C20</f>
        <v>0</v>
      </c>
      <c r="B152" s="90">
        <f>'協定参加者別所得細目書'!D20</f>
        <v>0</v>
      </c>
      <c r="C152" s="91">
        <f>SUM(A152:B152)</f>
        <v>0</v>
      </c>
      <c r="D152" s="92">
        <f>'協定参加者別所得細目書'!F20</f>
        <v>0</v>
      </c>
      <c r="E152" s="92">
        <f>'協定参加者別所得細目書'!G20</f>
        <v>0</v>
      </c>
      <c r="F152" s="92">
        <f>'協定参加者別所得細目書'!H20</f>
        <v>0</v>
      </c>
      <c r="G152" s="92">
        <f>(D152-E152-F152)</f>
        <v>0</v>
      </c>
      <c r="H152" s="93">
        <f>'協定参加者別所得細目書'!J20</f>
        <v>0</v>
      </c>
      <c r="I152" s="91">
        <f>SUM(G152:H152)</f>
        <v>0</v>
      </c>
      <c r="J152" s="94">
        <f>(C152-I152)</f>
        <v>0</v>
      </c>
    </row>
    <row r="154" ht="12.75">
      <c r="A154" s="44" t="s">
        <v>61</v>
      </c>
    </row>
    <row r="155" ht="15" thickBot="1">
      <c r="A155" s="43" t="s">
        <v>45</v>
      </c>
    </row>
    <row r="156" spans="8:10" ht="19.5" customHeight="1">
      <c r="H156" s="14" t="s">
        <v>64</v>
      </c>
      <c r="I156" s="330">
        <f>'交付金収支報告書'!$J$8</f>
        <v>0</v>
      </c>
      <c r="J156" s="331"/>
    </row>
    <row r="157" spans="8:10" ht="19.5" customHeight="1" thickBot="1">
      <c r="H157" s="15" t="s">
        <v>63</v>
      </c>
      <c r="I157" s="332">
        <f>+'交付金収支報告書'!B71</f>
        <v>0</v>
      </c>
      <c r="J157" s="333"/>
    </row>
    <row r="159" ht="13.5" thickBot="1">
      <c r="J159" s="2" t="s">
        <v>22</v>
      </c>
    </row>
    <row r="160" spans="1:10" s="1" customFormat="1" ht="12.75">
      <c r="A160" s="45" t="s">
        <v>46</v>
      </c>
      <c r="B160" s="46" t="s">
        <v>47</v>
      </c>
      <c r="C160" s="17" t="s">
        <v>48</v>
      </c>
      <c r="D160" s="16" t="s">
        <v>52</v>
      </c>
      <c r="E160" s="18"/>
      <c r="F160" s="19"/>
      <c r="G160" s="20" t="s">
        <v>57</v>
      </c>
      <c r="H160" s="16" t="s">
        <v>58</v>
      </c>
      <c r="I160" s="17" t="s">
        <v>59</v>
      </c>
      <c r="J160" s="300" t="s">
        <v>60</v>
      </c>
    </row>
    <row r="161" spans="1:10" s="3" customFormat="1" ht="12.75">
      <c r="A161" s="335" t="s">
        <v>49</v>
      </c>
      <c r="B161" s="337" t="s">
        <v>50</v>
      </c>
      <c r="C161" s="339" t="s">
        <v>51</v>
      </c>
      <c r="D161" s="341" t="s">
        <v>53</v>
      </c>
      <c r="E161" s="21" t="s">
        <v>54</v>
      </c>
      <c r="F161" s="21" t="s">
        <v>56</v>
      </c>
      <c r="G161" s="343" t="s">
        <v>62</v>
      </c>
      <c r="H161" s="341" t="s">
        <v>9</v>
      </c>
      <c r="I161" s="339" t="s">
        <v>10</v>
      </c>
      <c r="J161" s="301"/>
    </row>
    <row r="162" spans="1:10" s="3" customFormat="1" ht="32.25">
      <c r="A162" s="336"/>
      <c r="B162" s="338"/>
      <c r="C162" s="340"/>
      <c r="D162" s="342"/>
      <c r="E162" s="22" t="s">
        <v>55</v>
      </c>
      <c r="F162" s="22" t="s">
        <v>8</v>
      </c>
      <c r="G162" s="344"/>
      <c r="H162" s="342"/>
      <c r="I162" s="340"/>
      <c r="J162" s="334"/>
    </row>
    <row r="163" spans="1:10" ht="30" customHeight="1" thickBot="1">
      <c r="A163" s="89">
        <f>'協定参加者別所得細目書'!C21</f>
        <v>0</v>
      </c>
      <c r="B163" s="90">
        <f>'協定参加者別所得細目書'!D21</f>
        <v>0</v>
      </c>
      <c r="C163" s="91">
        <f>SUM(A163:B163)</f>
        <v>0</v>
      </c>
      <c r="D163" s="92">
        <f>'協定参加者別所得細目書'!F21</f>
        <v>0</v>
      </c>
      <c r="E163" s="92">
        <f>'協定参加者別所得細目書'!G21</f>
        <v>0</v>
      </c>
      <c r="F163" s="92">
        <f>'協定参加者別所得細目書'!H21</f>
        <v>0</v>
      </c>
      <c r="G163" s="92">
        <f>(D163-E163-F163)</f>
        <v>0</v>
      </c>
      <c r="H163" s="93">
        <f>'協定参加者別所得細目書'!J21</f>
        <v>0</v>
      </c>
      <c r="I163" s="91">
        <f>SUM(G163:H163)</f>
        <v>0</v>
      </c>
      <c r="J163" s="94">
        <f>(C163-I163)</f>
        <v>0</v>
      </c>
    </row>
    <row r="165" ht="12.75">
      <c r="A165" s="44" t="s">
        <v>61</v>
      </c>
    </row>
    <row r="166" ht="15" thickBot="1">
      <c r="A166" s="43" t="s">
        <v>45</v>
      </c>
    </row>
    <row r="167" spans="8:10" ht="19.5" customHeight="1">
      <c r="H167" s="14" t="s">
        <v>64</v>
      </c>
      <c r="I167" s="330">
        <f>'交付金収支報告書'!$J$8</f>
        <v>0</v>
      </c>
      <c r="J167" s="331"/>
    </row>
    <row r="168" spans="8:10" ht="19.5" customHeight="1" thickBot="1">
      <c r="H168" s="15" t="s">
        <v>63</v>
      </c>
      <c r="I168" s="332">
        <f>+'交付金収支報告書'!B72</f>
        <v>0</v>
      </c>
      <c r="J168" s="333"/>
    </row>
    <row r="170" ht="13.5" thickBot="1">
      <c r="J170" s="2" t="s">
        <v>22</v>
      </c>
    </row>
    <row r="171" spans="1:10" s="1" customFormat="1" ht="12.75">
      <c r="A171" s="45" t="s">
        <v>13</v>
      </c>
      <c r="B171" s="46" t="s">
        <v>14</v>
      </c>
      <c r="C171" s="17" t="s">
        <v>15</v>
      </c>
      <c r="D171" s="16" t="s">
        <v>16</v>
      </c>
      <c r="E171" s="18"/>
      <c r="F171" s="19"/>
      <c r="G171" s="20" t="s">
        <v>19</v>
      </c>
      <c r="H171" s="16" t="s">
        <v>20</v>
      </c>
      <c r="I171" s="17" t="s">
        <v>21</v>
      </c>
      <c r="J171" s="300" t="s">
        <v>60</v>
      </c>
    </row>
    <row r="172" spans="1:10" s="3" customFormat="1" ht="12.75">
      <c r="A172" s="335" t="s">
        <v>49</v>
      </c>
      <c r="B172" s="337" t="s">
        <v>50</v>
      </c>
      <c r="C172" s="339" t="s">
        <v>51</v>
      </c>
      <c r="D172" s="341" t="s">
        <v>53</v>
      </c>
      <c r="E172" s="21" t="s">
        <v>17</v>
      </c>
      <c r="F172" s="21" t="s">
        <v>18</v>
      </c>
      <c r="G172" s="343" t="s">
        <v>62</v>
      </c>
      <c r="H172" s="341" t="s">
        <v>9</v>
      </c>
      <c r="I172" s="339" t="s">
        <v>10</v>
      </c>
      <c r="J172" s="301"/>
    </row>
    <row r="173" spans="1:10" s="3" customFormat="1" ht="32.25">
      <c r="A173" s="336"/>
      <c r="B173" s="338"/>
      <c r="C173" s="340"/>
      <c r="D173" s="342"/>
      <c r="E173" s="22" t="s">
        <v>55</v>
      </c>
      <c r="F173" s="22" t="s">
        <v>8</v>
      </c>
      <c r="G173" s="344"/>
      <c r="H173" s="342"/>
      <c r="I173" s="340"/>
      <c r="J173" s="334"/>
    </row>
    <row r="174" spans="1:10" ht="30" customHeight="1" thickBot="1">
      <c r="A174" s="89">
        <f>'協定参加者別所得細目書'!C33</f>
        <v>0</v>
      </c>
      <c r="B174" s="90">
        <f>'協定参加者別所得細目書'!D33</f>
        <v>0</v>
      </c>
      <c r="C174" s="91">
        <f>SUM(A174:B174)</f>
        <v>0</v>
      </c>
      <c r="D174" s="92">
        <f>'協定参加者別所得細目書'!F33</f>
        <v>0</v>
      </c>
      <c r="E174" s="92">
        <f>'協定参加者別所得細目書'!G33</f>
        <v>0</v>
      </c>
      <c r="F174" s="92">
        <f>'協定参加者別所得細目書'!H33</f>
        <v>0</v>
      </c>
      <c r="G174" s="92">
        <f>(D174-E174-F174)</f>
        <v>0</v>
      </c>
      <c r="H174" s="93">
        <f>'協定参加者別所得細目書'!J33</f>
        <v>0</v>
      </c>
      <c r="I174" s="91">
        <f>SUM(G174:H174)</f>
        <v>0</v>
      </c>
      <c r="J174" s="94">
        <f>(C174-I174)</f>
        <v>0</v>
      </c>
    </row>
    <row r="176" ht="12.75">
      <c r="A176" s="44" t="s">
        <v>61</v>
      </c>
    </row>
    <row r="177" ht="15" thickBot="1">
      <c r="A177" s="43" t="s">
        <v>45</v>
      </c>
    </row>
    <row r="178" spans="8:10" ht="19.5" customHeight="1">
      <c r="H178" s="14" t="s">
        <v>64</v>
      </c>
      <c r="I178" s="330">
        <f>'交付金収支報告書'!$J$8</f>
        <v>0</v>
      </c>
      <c r="J178" s="331"/>
    </row>
    <row r="179" spans="8:10" ht="19.5" customHeight="1" thickBot="1">
      <c r="H179" s="15" t="s">
        <v>63</v>
      </c>
      <c r="I179" s="332">
        <f>+'交付金収支報告書'!B73</f>
        <v>0</v>
      </c>
      <c r="J179" s="333"/>
    </row>
    <row r="181" ht="13.5" thickBot="1">
      <c r="J181" s="2" t="s">
        <v>22</v>
      </c>
    </row>
    <row r="182" spans="1:10" s="1" customFormat="1" ht="12.75">
      <c r="A182" s="45" t="s">
        <v>13</v>
      </c>
      <c r="B182" s="46" t="s">
        <v>14</v>
      </c>
      <c r="C182" s="17" t="s">
        <v>15</v>
      </c>
      <c r="D182" s="16" t="s">
        <v>16</v>
      </c>
      <c r="E182" s="18"/>
      <c r="F182" s="19"/>
      <c r="G182" s="20" t="s">
        <v>19</v>
      </c>
      <c r="H182" s="16" t="s">
        <v>20</v>
      </c>
      <c r="I182" s="17" t="s">
        <v>21</v>
      </c>
      <c r="J182" s="300" t="s">
        <v>60</v>
      </c>
    </row>
    <row r="183" spans="1:10" s="3" customFormat="1" ht="12.75">
      <c r="A183" s="335" t="s">
        <v>49</v>
      </c>
      <c r="B183" s="337" t="s">
        <v>50</v>
      </c>
      <c r="C183" s="339" t="s">
        <v>51</v>
      </c>
      <c r="D183" s="341" t="s">
        <v>53</v>
      </c>
      <c r="E183" s="21" t="s">
        <v>17</v>
      </c>
      <c r="F183" s="21" t="s">
        <v>18</v>
      </c>
      <c r="G183" s="343" t="s">
        <v>62</v>
      </c>
      <c r="H183" s="341" t="s">
        <v>9</v>
      </c>
      <c r="I183" s="339" t="s">
        <v>10</v>
      </c>
      <c r="J183" s="301"/>
    </row>
    <row r="184" spans="1:10" s="3" customFormat="1" ht="32.25">
      <c r="A184" s="336"/>
      <c r="B184" s="338"/>
      <c r="C184" s="340"/>
      <c r="D184" s="342"/>
      <c r="E184" s="22" t="s">
        <v>55</v>
      </c>
      <c r="F184" s="22" t="s">
        <v>8</v>
      </c>
      <c r="G184" s="344"/>
      <c r="H184" s="342"/>
      <c r="I184" s="340"/>
      <c r="J184" s="334"/>
    </row>
    <row r="185" spans="1:10" ht="30" customHeight="1" thickBot="1">
      <c r="A185" s="89">
        <f>'協定参加者別所得細目書'!C34</f>
        <v>0</v>
      </c>
      <c r="B185" s="90">
        <f>'協定参加者別所得細目書'!D34</f>
        <v>0</v>
      </c>
      <c r="C185" s="91">
        <f>SUM(A185:B185)</f>
        <v>0</v>
      </c>
      <c r="D185" s="92">
        <f>'協定参加者別所得細目書'!F34</f>
        <v>0</v>
      </c>
      <c r="E185" s="92">
        <f>'協定参加者別所得細目書'!G34</f>
        <v>0</v>
      </c>
      <c r="F185" s="92">
        <f>'協定参加者別所得細目書'!H34</f>
        <v>0</v>
      </c>
      <c r="G185" s="92">
        <f>(D185-E185-F185)</f>
        <v>0</v>
      </c>
      <c r="H185" s="93">
        <f>'協定参加者別所得細目書'!J34</f>
        <v>0</v>
      </c>
      <c r="I185" s="91">
        <f>SUM(G185:H185)</f>
        <v>0</v>
      </c>
      <c r="J185" s="94">
        <f>(C185-I185)</f>
        <v>0</v>
      </c>
    </row>
    <row r="187" ht="12.75">
      <c r="A187" s="44" t="s">
        <v>61</v>
      </c>
    </row>
    <row r="188" ht="15" thickBot="1">
      <c r="A188" s="43" t="s">
        <v>45</v>
      </c>
    </row>
    <row r="189" spans="8:10" ht="19.5" customHeight="1">
      <c r="H189" s="14" t="s">
        <v>64</v>
      </c>
      <c r="I189" s="330">
        <f>'交付金収支報告書'!$J$8</f>
        <v>0</v>
      </c>
      <c r="J189" s="331"/>
    </row>
    <row r="190" spans="8:10" ht="19.5" customHeight="1" thickBot="1">
      <c r="H190" s="15" t="s">
        <v>63</v>
      </c>
      <c r="I190" s="332">
        <f>+'交付金収支報告書'!B74</f>
        <v>0</v>
      </c>
      <c r="J190" s="333"/>
    </row>
    <row r="192" ht="13.5" thickBot="1">
      <c r="J192" s="2" t="s">
        <v>22</v>
      </c>
    </row>
    <row r="193" spans="1:10" s="1" customFormat="1" ht="12.75">
      <c r="A193" s="45" t="s">
        <v>13</v>
      </c>
      <c r="B193" s="46" t="s">
        <v>14</v>
      </c>
      <c r="C193" s="17" t="s">
        <v>15</v>
      </c>
      <c r="D193" s="16" t="s">
        <v>16</v>
      </c>
      <c r="E193" s="18"/>
      <c r="F193" s="19"/>
      <c r="G193" s="20" t="s">
        <v>19</v>
      </c>
      <c r="H193" s="16" t="s">
        <v>20</v>
      </c>
      <c r="I193" s="17" t="s">
        <v>21</v>
      </c>
      <c r="J193" s="300" t="s">
        <v>60</v>
      </c>
    </row>
    <row r="194" spans="1:10" s="3" customFormat="1" ht="12.75">
      <c r="A194" s="335" t="s">
        <v>49</v>
      </c>
      <c r="B194" s="337" t="s">
        <v>50</v>
      </c>
      <c r="C194" s="339" t="s">
        <v>51</v>
      </c>
      <c r="D194" s="341" t="s">
        <v>53</v>
      </c>
      <c r="E194" s="21" t="s">
        <v>17</v>
      </c>
      <c r="F194" s="21" t="s">
        <v>18</v>
      </c>
      <c r="G194" s="343" t="s">
        <v>62</v>
      </c>
      <c r="H194" s="341" t="s">
        <v>9</v>
      </c>
      <c r="I194" s="339" t="s">
        <v>10</v>
      </c>
      <c r="J194" s="301"/>
    </row>
    <row r="195" spans="1:10" s="3" customFormat="1" ht="32.25">
      <c r="A195" s="336"/>
      <c r="B195" s="338"/>
      <c r="C195" s="340"/>
      <c r="D195" s="342"/>
      <c r="E195" s="22" t="s">
        <v>55</v>
      </c>
      <c r="F195" s="22" t="s">
        <v>8</v>
      </c>
      <c r="G195" s="344"/>
      <c r="H195" s="342"/>
      <c r="I195" s="340"/>
      <c r="J195" s="334"/>
    </row>
    <row r="196" spans="1:10" ht="30" customHeight="1" thickBot="1">
      <c r="A196" s="89">
        <f>'協定参加者別所得細目書'!C35</f>
        <v>0</v>
      </c>
      <c r="B196" s="90">
        <f>'協定参加者別所得細目書'!D35</f>
        <v>0</v>
      </c>
      <c r="C196" s="91">
        <f>SUM(A196:B196)</f>
        <v>0</v>
      </c>
      <c r="D196" s="92">
        <f>'協定参加者別所得細目書'!F35</f>
        <v>0</v>
      </c>
      <c r="E196" s="92">
        <f>'協定参加者別所得細目書'!G35</f>
        <v>0</v>
      </c>
      <c r="F196" s="92">
        <f>'協定参加者別所得細目書'!H35</f>
        <v>0</v>
      </c>
      <c r="G196" s="92">
        <f>(D196-E196-F196)</f>
        <v>0</v>
      </c>
      <c r="H196" s="93">
        <f>'協定参加者別所得細目書'!J35</f>
        <v>0</v>
      </c>
      <c r="I196" s="91">
        <f>SUM(G196:H196)</f>
        <v>0</v>
      </c>
      <c r="J196" s="94">
        <f>(C196-I196)</f>
        <v>0</v>
      </c>
    </row>
    <row r="198" ht="12.75">
      <c r="A198" s="44" t="s">
        <v>61</v>
      </c>
    </row>
    <row r="199" ht="15" thickBot="1">
      <c r="A199" s="43" t="s">
        <v>45</v>
      </c>
    </row>
    <row r="200" spans="8:10" ht="19.5" customHeight="1">
      <c r="H200" s="14" t="s">
        <v>64</v>
      </c>
      <c r="I200" s="330">
        <f>'交付金収支報告書'!$J$8</f>
        <v>0</v>
      </c>
      <c r="J200" s="331"/>
    </row>
    <row r="201" spans="8:10" ht="19.5" customHeight="1" thickBot="1">
      <c r="H201" s="15" t="s">
        <v>63</v>
      </c>
      <c r="I201" s="332">
        <f>+'交付金収支報告書'!B75</f>
        <v>0</v>
      </c>
      <c r="J201" s="333"/>
    </row>
    <row r="203" ht="13.5" thickBot="1">
      <c r="J203" s="2" t="s">
        <v>22</v>
      </c>
    </row>
    <row r="204" spans="1:10" s="1" customFormat="1" ht="12.75">
      <c r="A204" s="45" t="s">
        <v>13</v>
      </c>
      <c r="B204" s="46" t="s">
        <v>14</v>
      </c>
      <c r="C204" s="17" t="s">
        <v>15</v>
      </c>
      <c r="D204" s="16" t="s">
        <v>16</v>
      </c>
      <c r="E204" s="18"/>
      <c r="F204" s="19"/>
      <c r="G204" s="20" t="s">
        <v>19</v>
      </c>
      <c r="H204" s="16" t="s">
        <v>20</v>
      </c>
      <c r="I204" s="17" t="s">
        <v>21</v>
      </c>
      <c r="J204" s="300" t="s">
        <v>60</v>
      </c>
    </row>
    <row r="205" spans="1:10" s="3" customFormat="1" ht="12.75">
      <c r="A205" s="335" t="s">
        <v>49</v>
      </c>
      <c r="B205" s="337" t="s">
        <v>50</v>
      </c>
      <c r="C205" s="339" t="s">
        <v>51</v>
      </c>
      <c r="D205" s="341" t="s">
        <v>53</v>
      </c>
      <c r="E205" s="21" t="s">
        <v>17</v>
      </c>
      <c r="F205" s="21" t="s">
        <v>18</v>
      </c>
      <c r="G205" s="343" t="s">
        <v>62</v>
      </c>
      <c r="H205" s="341" t="s">
        <v>9</v>
      </c>
      <c r="I205" s="339" t="s">
        <v>10</v>
      </c>
      <c r="J205" s="301"/>
    </row>
    <row r="206" spans="1:10" s="3" customFormat="1" ht="32.25">
      <c r="A206" s="336"/>
      <c r="B206" s="338"/>
      <c r="C206" s="340"/>
      <c r="D206" s="342"/>
      <c r="E206" s="22" t="s">
        <v>55</v>
      </c>
      <c r="F206" s="22" t="s">
        <v>8</v>
      </c>
      <c r="G206" s="344"/>
      <c r="H206" s="342"/>
      <c r="I206" s="340"/>
      <c r="J206" s="334"/>
    </row>
    <row r="207" spans="1:10" ht="30" customHeight="1" thickBot="1">
      <c r="A207" s="89">
        <f>'協定参加者別所得細目書'!C36</f>
        <v>0</v>
      </c>
      <c r="B207" s="90">
        <f>'協定参加者別所得細目書'!D36</f>
        <v>0</v>
      </c>
      <c r="C207" s="91">
        <f>SUM(A207:B207)</f>
        <v>0</v>
      </c>
      <c r="D207" s="92">
        <f>'協定参加者別所得細目書'!F36</f>
        <v>0</v>
      </c>
      <c r="E207" s="92">
        <f>'協定参加者別所得細目書'!G36</f>
        <v>0</v>
      </c>
      <c r="F207" s="92">
        <f>'協定参加者別所得細目書'!H36</f>
        <v>0</v>
      </c>
      <c r="G207" s="92">
        <f>(D207-E207-F207)</f>
        <v>0</v>
      </c>
      <c r="H207" s="93">
        <f>'協定参加者別所得細目書'!J36</f>
        <v>0</v>
      </c>
      <c r="I207" s="91">
        <f>SUM(G207:H207)</f>
        <v>0</v>
      </c>
      <c r="J207" s="94">
        <f>(C207-I207)</f>
        <v>0</v>
      </c>
    </row>
    <row r="209" ht="12.75">
      <c r="A209" s="44" t="s">
        <v>61</v>
      </c>
    </row>
    <row r="210" ht="15" thickBot="1">
      <c r="A210" s="43" t="s">
        <v>45</v>
      </c>
    </row>
    <row r="211" spans="8:10" ht="19.5" customHeight="1">
      <c r="H211" s="14" t="s">
        <v>64</v>
      </c>
      <c r="I211" s="330">
        <f>'交付金収支報告書'!$J$8</f>
        <v>0</v>
      </c>
      <c r="J211" s="331"/>
    </row>
    <row r="212" spans="8:10" ht="19.5" customHeight="1" thickBot="1">
      <c r="H212" s="15" t="s">
        <v>63</v>
      </c>
      <c r="I212" s="332">
        <f>+'交付金収支報告書'!B76</f>
        <v>0</v>
      </c>
      <c r="J212" s="333"/>
    </row>
    <row r="214" ht="13.5" thickBot="1">
      <c r="J214" s="2" t="s">
        <v>22</v>
      </c>
    </row>
    <row r="215" spans="1:10" s="1" customFormat="1" ht="12.75">
      <c r="A215" s="45" t="s">
        <v>13</v>
      </c>
      <c r="B215" s="46" t="s">
        <v>14</v>
      </c>
      <c r="C215" s="17" t="s">
        <v>15</v>
      </c>
      <c r="D215" s="16" t="s">
        <v>16</v>
      </c>
      <c r="E215" s="18"/>
      <c r="F215" s="19"/>
      <c r="G215" s="20" t="s">
        <v>19</v>
      </c>
      <c r="H215" s="16" t="s">
        <v>20</v>
      </c>
      <c r="I215" s="17" t="s">
        <v>21</v>
      </c>
      <c r="J215" s="300" t="s">
        <v>60</v>
      </c>
    </row>
    <row r="216" spans="1:10" s="3" customFormat="1" ht="12.75">
      <c r="A216" s="335" t="s">
        <v>49</v>
      </c>
      <c r="B216" s="337" t="s">
        <v>50</v>
      </c>
      <c r="C216" s="339" t="s">
        <v>51</v>
      </c>
      <c r="D216" s="341" t="s">
        <v>53</v>
      </c>
      <c r="E216" s="21" t="s">
        <v>17</v>
      </c>
      <c r="F216" s="21" t="s">
        <v>18</v>
      </c>
      <c r="G216" s="343" t="s">
        <v>62</v>
      </c>
      <c r="H216" s="341" t="s">
        <v>9</v>
      </c>
      <c r="I216" s="339" t="s">
        <v>10</v>
      </c>
      <c r="J216" s="301"/>
    </row>
    <row r="217" spans="1:10" s="3" customFormat="1" ht="32.25">
      <c r="A217" s="336"/>
      <c r="B217" s="338"/>
      <c r="C217" s="340"/>
      <c r="D217" s="342"/>
      <c r="E217" s="22" t="s">
        <v>55</v>
      </c>
      <c r="F217" s="22" t="s">
        <v>8</v>
      </c>
      <c r="G217" s="344"/>
      <c r="H217" s="342"/>
      <c r="I217" s="340"/>
      <c r="J217" s="334"/>
    </row>
    <row r="218" spans="1:10" ht="30" customHeight="1" thickBot="1">
      <c r="A218" s="89">
        <f>'協定参加者別所得細目書'!C37</f>
        <v>0</v>
      </c>
      <c r="B218" s="90">
        <f>'協定参加者別所得細目書'!D37</f>
        <v>0</v>
      </c>
      <c r="C218" s="91">
        <f>SUM(A218:B218)</f>
        <v>0</v>
      </c>
      <c r="D218" s="92">
        <f>'協定参加者別所得細目書'!F37</f>
        <v>0</v>
      </c>
      <c r="E218" s="92">
        <f>'協定参加者別所得細目書'!G37</f>
        <v>0</v>
      </c>
      <c r="F218" s="92">
        <f>'協定参加者別所得細目書'!H37</f>
        <v>0</v>
      </c>
      <c r="G218" s="92">
        <f>(D218-E218-F218)</f>
        <v>0</v>
      </c>
      <c r="H218" s="93">
        <f>'協定参加者別所得細目書'!J37</f>
        <v>0</v>
      </c>
      <c r="I218" s="91">
        <f>SUM(G218:H218)</f>
        <v>0</v>
      </c>
      <c r="J218" s="94">
        <f>(C218-I218)</f>
        <v>0</v>
      </c>
    </row>
    <row r="220" ht="12.75">
      <c r="A220" s="44" t="s">
        <v>61</v>
      </c>
    </row>
    <row r="221" ht="15" thickBot="1">
      <c r="A221" s="43" t="s">
        <v>45</v>
      </c>
    </row>
    <row r="222" spans="8:10" ht="19.5" customHeight="1">
      <c r="H222" s="14" t="s">
        <v>64</v>
      </c>
      <c r="I222" s="330">
        <f>'交付金収支報告書'!$J$8</f>
        <v>0</v>
      </c>
      <c r="J222" s="331"/>
    </row>
    <row r="223" spans="8:10" ht="19.5" customHeight="1" thickBot="1">
      <c r="H223" s="15" t="s">
        <v>63</v>
      </c>
      <c r="I223" s="332">
        <f>+'交付金収支報告書'!B77</f>
        <v>0</v>
      </c>
      <c r="J223" s="333"/>
    </row>
    <row r="225" ht="13.5" thickBot="1">
      <c r="J225" s="2" t="s">
        <v>22</v>
      </c>
    </row>
    <row r="226" spans="1:10" s="1" customFormat="1" ht="12.75">
      <c r="A226" s="45" t="s">
        <v>13</v>
      </c>
      <c r="B226" s="46" t="s">
        <v>14</v>
      </c>
      <c r="C226" s="17" t="s">
        <v>15</v>
      </c>
      <c r="D226" s="16" t="s">
        <v>16</v>
      </c>
      <c r="E226" s="18"/>
      <c r="F226" s="19"/>
      <c r="G226" s="20" t="s">
        <v>19</v>
      </c>
      <c r="H226" s="16" t="s">
        <v>20</v>
      </c>
      <c r="I226" s="17" t="s">
        <v>21</v>
      </c>
      <c r="J226" s="300" t="s">
        <v>60</v>
      </c>
    </row>
    <row r="227" spans="1:10" s="3" customFormat="1" ht="12.75">
      <c r="A227" s="335" t="s">
        <v>49</v>
      </c>
      <c r="B227" s="337" t="s">
        <v>50</v>
      </c>
      <c r="C227" s="339" t="s">
        <v>51</v>
      </c>
      <c r="D227" s="341" t="s">
        <v>53</v>
      </c>
      <c r="E227" s="21" t="s">
        <v>17</v>
      </c>
      <c r="F227" s="21" t="s">
        <v>18</v>
      </c>
      <c r="G227" s="343" t="s">
        <v>62</v>
      </c>
      <c r="H227" s="341" t="s">
        <v>9</v>
      </c>
      <c r="I227" s="339" t="s">
        <v>10</v>
      </c>
      <c r="J227" s="301"/>
    </row>
    <row r="228" spans="1:10" s="3" customFormat="1" ht="32.25">
      <c r="A228" s="336"/>
      <c r="B228" s="338"/>
      <c r="C228" s="340"/>
      <c r="D228" s="342"/>
      <c r="E228" s="22" t="s">
        <v>55</v>
      </c>
      <c r="F228" s="22" t="s">
        <v>8</v>
      </c>
      <c r="G228" s="344"/>
      <c r="H228" s="342"/>
      <c r="I228" s="340"/>
      <c r="J228" s="334"/>
    </row>
    <row r="229" spans="1:10" ht="30" customHeight="1" thickBot="1">
      <c r="A229" s="89">
        <f>'協定参加者別所得細目書'!C38</f>
        <v>0</v>
      </c>
      <c r="B229" s="90">
        <f>'協定参加者別所得細目書'!D38</f>
        <v>0</v>
      </c>
      <c r="C229" s="91">
        <f>SUM(A229:B229)</f>
        <v>0</v>
      </c>
      <c r="D229" s="92">
        <f>'協定参加者別所得細目書'!F38</f>
        <v>0</v>
      </c>
      <c r="E229" s="92">
        <f>'協定参加者別所得細目書'!G38</f>
        <v>0</v>
      </c>
      <c r="F229" s="92">
        <f>'協定参加者別所得細目書'!H38</f>
        <v>0</v>
      </c>
      <c r="G229" s="92">
        <f>(D229-E229-F229)</f>
        <v>0</v>
      </c>
      <c r="H229" s="93">
        <f>'協定参加者別所得細目書'!J38</f>
        <v>0</v>
      </c>
      <c r="I229" s="91">
        <f>SUM(G229:H229)</f>
        <v>0</v>
      </c>
      <c r="J229" s="94">
        <f>(C229-I229)</f>
        <v>0</v>
      </c>
    </row>
    <row r="231" ht="12.75">
      <c r="A231" s="44" t="s">
        <v>61</v>
      </c>
    </row>
    <row r="232" ht="15" thickBot="1">
      <c r="A232" s="43" t="s">
        <v>45</v>
      </c>
    </row>
    <row r="233" spans="8:10" ht="19.5" customHeight="1">
      <c r="H233" s="14" t="s">
        <v>64</v>
      </c>
      <c r="I233" s="330">
        <f>'交付金収支報告書'!$J$8</f>
        <v>0</v>
      </c>
      <c r="J233" s="331"/>
    </row>
    <row r="234" spans="8:10" ht="19.5" customHeight="1" thickBot="1">
      <c r="H234" s="15" t="s">
        <v>63</v>
      </c>
      <c r="I234" s="332">
        <f>+'交付金収支報告書'!B78</f>
        <v>0</v>
      </c>
      <c r="J234" s="333"/>
    </row>
    <row r="236" ht="13.5" thickBot="1">
      <c r="J236" s="2" t="s">
        <v>22</v>
      </c>
    </row>
    <row r="237" spans="1:10" s="1" customFormat="1" ht="12.75">
      <c r="A237" s="45" t="s">
        <v>13</v>
      </c>
      <c r="B237" s="46" t="s">
        <v>14</v>
      </c>
      <c r="C237" s="17" t="s">
        <v>15</v>
      </c>
      <c r="D237" s="16" t="s">
        <v>16</v>
      </c>
      <c r="E237" s="18"/>
      <c r="F237" s="19"/>
      <c r="G237" s="20" t="s">
        <v>19</v>
      </c>
      <c r="H237" s="16" t="s">
        <v>20</v>
      </c>
      <c r="I237" s="17" t="s">
        <v>21</v>
      </c>
      <c r="J237" s="300" t="s">
        <v>60</v>
      </c>
    </row>
    <row r="238" spans="1:10" s="3" customFormat="1" ht="12.75">
      <c r="A238" s="335" t="s">
        <v>49</v>
      </c>
      <c r="B238" s="337" t="s">
        <v>50</v>
      </c>
      <c r="C238" s="339" t="s">
        <v>51</v>
      </c>
      <c r="D238" s="341" t="s">
        <v>53</v>
      </c>
      <c r="E238" s="21" t="s">
        <v>17</v>
      </c>
      <c r="F238" s="21" t="s">
        <v>18</v>
      </c>
      <c r="G238" s="343" t="s">
        <v>62</v>
      </c>
      <c r="H238" s="341" t="s">
        <v>9</v>
      </c>
      <c r="I238" s="339" t="s">
        <v>10</v>
      </c>
      <c r="J238" s="301"/>
    </row>
    <row r="239" spans="1:10" s="3" customFormat="1" ht="32.25">
      <c r="A239" s="336"/>
      <c r="B239" s="338"/>
      <c r="C239" s="340"/>
      <c r="D239" s="342"/>
      <c r="E239" s="22" t="s">
        <v>55</v>
      </c>
      <c r="F239" s="22" t="s">
        <v>8</v>
      </c>
      <c r="G239" s="344"/>
      <c r="H239" s="342"/>
      <c r="I239" s="340"/>
      <c r="J239" s="334"/>
    </row>
    <row r="240" spans="1:10" ht="30" customHeight="1" thickBot="1">
      <c r="A240" s="89">
        <f>'協定参加者別所得細目書'!C39</f>
        <v>0</v>
      </c>
      <c r="B240" s="90">
        <f>'協定参加者別所得細目書'!D39</f>
        <v>0</v>
      </c>
      <c r="C240" s="91">
        <f>SUM(A240:B240)</f>
        <v>0</v>
      </c>
      <c r="D240" s="92">
        <f>'協定参加者別所得細目書'!F39</f>
        <v>0</v>
      </c>
      <c r="E240" s="92">
        <f>'協定参加者別所得細目書'!G39</f>
        <v>0</v>
      </c>
      <c r="F240" s="92">
        <f>'協定参加者別所得細目書'!H39</f>
        <v>0</v>
      </c>
      <c r="G240" s="92">
        <f>(D240-E240-F240)</f>
        <v>0</v>
      </c>
      <c r="H240" s="93">
        <f>'協定参加者別所得細目書'!J39</f>
        <v>0</v>
      </c>
      <c r="I240" s="91">
        <f>SUM(G240:H240)</f>
        <v>0</v>
      </c>
      <c r="J240" s="94">
        <f>(C240-I240)</f>
        <v>0</v>
      </c>
    </row>
    <row r="242" ht="12.75">
      <c r="A242" s="44" t="s">
        <v>61</v>
      </c>
    </row>
    <row r="243" ht="15" thickBot="1">
      <c r="A243" s="43" t="s">
        <v>45</v>
      </c>
    </row>
    <row r="244" spans="8:10" ht="19.5" customHeight="1">
      <c r="H244" s="14" t="s">
        <v>64</v>
      </c>
      <c r="I244" s="330">
        <f>'交付金収支報告書'!$J$8</f>
        <v>0</v>
      </c>
      <c r="J244" s="331"/>
    </row>
    <row r="245" spans="8:10" ht="19.5" customHeight="1" thickBot="1">
      <c r="H245" s="15" t="s">
        <v>63</v>
      </c>
      <c r="I245" s="332">
        <f>+'交付金収支報告書'!B79</f>
        <v>0</v>
      </c>
      <c r="J245" s="333"/>
    </row>
    <row r="247" ht="13.5" thickBot="1">
      <c r="J247" s="2" t="s">
        <v>22</v>
      </c>
    </row>
    <row r="248" spans="1:10" s="1" customFormat="1" ht="12.75">
      <c r="A248" s="45" t="s">
        <v>13</v>
      </c>
      <c r="B248" s="46" t="s">
        <v>14</v>
      </c>
      <c r="C248" s="17" t="s">
        <v>15</v>
      </c>
      <c r="D248" s="16" t="s">
        <v>16</v>
      </c>
      <c r="E248" s="18"/>
      <c r="F248" s="19"/>
      <c r="G248" s="20" t="s">
        <v>19</v>
      </c>
      <c r="H248" s="16" t="s">
        <v>20</v>
      </c>
      <c r="I248" s="17" t="s">
        <v>21</v>
      </c>
      <c r="J248" s="300" t="s">
        <v>60</v>
      </c>
    </row>
    <row r="249" spans="1:10" s="3" customFormat="1" ht="12.75">
      <c r="A249" s="335" t="s">
        <v>49</v>
      </c>
      <c r="B249" s="337" t="s">
        <v>50</v>
      </c>
      <c r="C249" s="339" t="s">
        <v>51</v>
      </c>
      <c r="D249" s="341" t="s">
        <v>53</v>
      </c>
      <c r="E249" s="21" t="s">
        <v>17</v>
      </c>
      <c r="F249" s="21" t="s">
        <v>18</v>
      </c>
      <c r="G249" s="343" t="s">
        <v>62</v>
      </c>
      <c r="H249" s="341" t="s">
        <v>9</v>
      </c>
      <c r="I249" s="339" t="s">
        <v>10</v>
      </c>
      <c r="J249" s="301"/>
    </row>
    <row r="250" spans="1:10" s="3" customFormat="1" ht="32.25">
      <c r="A250" s="336"/>
      <c r="B250" s="338"/>
      <c r="C250" s="340"/>
      <c r="D250" s="342"/>
      <c r="E250" s="22" t="s">
        <v>55</v>
      </c>
      <c r="F250" s="22" t="s">
        <v>8</v>
      </c>
      <c r="G250" s="344"/>
      <c r="H250" s="342"/>
      <c r="I250" s="340"/>
      <c r="J250" s="334"/>
    </row>
    <row r="251" spans="1:10" ht="30" customHeight="1" thickBot="1">
      <c r="A251" s="89">
        <f>'協定参加者別所得細目書'!C40</f>
        <v>0</v>
      </c>
      <c r="B251" s="90">
        <f>'協定参加者別所得細目書'!D40</f>
        <v>0</v>
      </c>
      <c r="C251" s="91">
        <f>SUM(A251:B251)</f>
        <v>0</v>
      </c>
      <c r="D251" s="92">
        <f>'協定参加者別所得細目書'!F40</f>
        <v>0</v>
      </c>
      <c r="E251" s="92">
        <f>'協定参加者別所得細目書'!G40</f>
        <v>0</v>
      </c>
      <c r="F251" s="92">
        <f>'協定参加者別所得細目書'!H40</f>
        <v>0</v>
      </c>
      <c r="G251" s="92">
        <f>(D251-E251-F251)</f>
        <v>0</v>
      </c>
      <c r="H251" s="93">
        <f>'協定参加者別所得細目書'!J40</f>
        <v>0</v>
      </c>
      <c r="I251" s="91">
        <f>SUM(G251:H251)</f>
        <v>0</v>
      </c>
      <c r="J251" s="94">
        <f>(C251-I251)</f>
        <v>0</v>
      </c>
    </row>
    <row r="253" ht="12.75">
      <c r="A253" s="44" t="s">
        <v>61</v>
      </c>
    </row>
    <row r="254" ht="15" thickBot="1">
      <c r="A254" s="43" t="s">
        <v>45</v>
      </c>
    </row>
    <row r="255" spans="8:10" ht="19.5" customHeight="1">
      <c r="H255" s="14" t="s">
        <v>64</v>
      </c>
      <c r="I255" s="330">
        <f>'交付金収支報告書'!$J$8</f>
        <v>0</v>
      </c>
      <c r="J255" s="331"/>
    </row>
    <row r="256" spans="8:10" ht="19.5" customHeight="1" thickBot="1">
      <c r="H256" s="15" t="s">
        <v>63</v>
      </c>
      <c r="I256" s="332">
        <f>+'交付金収支報告書'!B80</f>
        <v>0</v>
      </c>
      <c r="J256" s="333"/>
    </row>
    <row r="258" ht="13.5" thickBot="1">
      <c r="J258" s="2" t="s">
        <v>22</v>
      </c>
    </row>
    <row r="259" spans="1:10" s="1" customFormat="1" ht="12.75">
      <c r="A259" s="45" t="s">
        <v>13</v>
      </c>
      <c r="B259" s="46" t="s">
        <v>14</v>
      </c>
      <c r="C259" s="17" t="s">
        <v>15</v>
      </c>
      <c r="D259" s="16" t="s">
        <v>16</v>
      </c>
      <c r="E259" s="18"/>
      <c r="F259" s="19"/>
      <c r="G259" s="20" t="s">
        <v>19</v>
      </c>
      <c r="H259" s="16" t="s">
        <v>20</v>
      </c>
      <c r="I259" s="17" t="s">
        <v>21</v>
      </c>
      <c r="J259" s="300" t="s">
        <v>60</v>
      </c>
    </row>
    <row r="260" spans="1:10" s="3" customFormat="1" ht="12.75">
      <c r="A260" s="335" t="s">
        <v>49</v>
      </c>
      <c r="B260" s="337" t="s">
        <v>50</v>
      </c>
      <c r="C260" s="339" t="s">
        <v>51</v>
      </c>
      <c r="D260" s="341" t="s">
        <v>53</v>
      </c>
      <c r="E260" s="21" t="s">
        <v>17</v>
      </c>
      <c r="F260" s="21" t="s">
        <v>18</v>
      </c>
      <c r="G260" s="343" t="s">
        <v>62</v>
      </c>
      <c r="H260" s="341" t="s">
        <v>9</v>
      </c>
      <c r="I260" s="339" t="s">
        <v>10</v>
      </c>
      <c r="J260" s="301"/>
    </row>
    <row r="261" spans="1:10" s="3" customFormat="1" ht="32.25">
      <c r="A261" s="336"/>
      <c r="B261" s="338"/>
      <c r="C261" s="340"/>
      <c r="D261" s="342"/>
      <c r="E261" s="22" t="s">
        <v>55</v>
      </c>
      <c r="F261" s="22" t="s">
        <v>8</v>
      </c>
      <c r="G261" s="344"/>
      <c r="H261" s="342"/>
      <c r="I261" s="340"/>
      <c r="J261" s="334"/>
    </row>
    <row r="262" spans="1:10" ht="30" customHeight="1" thickBot="1">
      <c r="A262" s="89">
        <f>'協定参加者別所得細目書'!C41</f>
        <v>0</v>
      </c>
      <c r="B262" s="90">
        <f>'協定参加者別所得細目書'!D41</f>
        <v>0</v>
      </c>
      <c r="C262" s="91">
        <f>SUM(A262:B262)</f>
        <v>0</v>
      </c>
      <c r="D262" s="92">
        <f>'協定参加者別所得細目書'!F41</f>
        <v>0</v>
      </c>
      <c r="E262" s="92">
        <f>'協定参加者別所得細目書'!G41</f>
        <v>0</v>
      </c>
      <c r="F262" s="92">
        <f>'協定参加者別所得細目書'!H41</f>
        <v>0</v>
      </c>
      <c r="G262" s="92">
        <f>(D262-E262-F262)</f>
        <v>0</v>
      </c>
      <c r="H262" s="93">
        <f>'協定参加者別所得細目書'!J41</f>
        <v>0</v>
      </c>
      <c r="I262" s="91">
        <f>SUM(G262:H262)</f>
        <v>0</v>
      </c>
      <c r="J262" s="94">
        <f>(C262-I262)</f>
        <v>0</v>
      </c>
    </row>
    <row r="264" ht="12.75">
      <c r="A264" s="44" t="s">
        <v>61</v>
      </c>
    </row>
    <row r="265" ht="15" thickBot="1">
      <c r="A265" s="43" t="s">
        <v>45</v>
      </c>
    </row>
    <row r="266" spans="8:10" ht="19.5" customHeight="1">
      <c r="H266" s="14" t="s">
        <v>64</v>
      </c>
      <c r="I266" s="330">
        <f>'交付金収支報告書'!$J$8</f>
        <v>0</v>
      </c>
      <c r="J266" s="331"/>
    </row>
    <row r="267" spans="8:10" ht="19.5" customHeight="1" thickBot="1">
      <c r="H267" s="15" t="s">
        <v>63</v>
      </c>
      <c r="I267" s="332">
        <f>+'交付金収支報告書'!B81</f>
        <v>0</v>
      </c>
      <c r="J267" s="333"/>
    </row>
    <row r="269" ht="13.5" thickBot="1">
      <c r="J269" s="2" t="s">
        <v>22</v>
      </c>
    </row>
    <row r="270" spans="1:10" s="1" customFormat="1" ht="12.75">
      <c r="A270" s="45" t="s">
        <v>13</v>
      </c>
      <c r="B270" s="46" t="s">
        <v>14</v>
      </c>
      <c r="C270" s="17" t="s">
        <v>15</v>
      </c>
      <c r="D270" s="16" t="s">
        <v>16</v>
      </c>
      <c r="E270" s="18"/>
      <c r="F270" s="19"/>
      <c r="G270" s="20" t="s">
        <v>19</v>
      </c>
      <c r="H270" s="16" t="s">
        <v>20</v>
      </c>
      <c r="I270" s="17" t="s">
        <v>21</v>
      </c>
      <c r="J270" s="300" t="s">
        <v>60</v>
      </c>
    </row>
    <row r="271" spans="1:10" s="3" customFormat="1" ht="12.75">
      <c r="A271" s="335" t="s">
        <v>49</v>
      </c>
      <c r="B271" s="337" t="s">
        <v>50</v>
      </c>
      <c r="C271" s="339" t="s">
        <v>51</v>
      </c>
      <c r="D271" s="341" t="s">
        <v>53</v>
      </c>
      <c r="E271" s="21" t="s">
        <v>17</v>
      </c>
      <c r="F271" s="21" t="s">
        <v>18</v>
      </c>
      <c r="G271" s="343" t="s">
        <v>62</v>
      </c>
      <c r="H271" s="341" t="s">
        <v>9</v>
      </c>
      <c r="I271" s="339" t="s">
        <v>10</v>
      </c>
      <c r="J271" s="301"/>
    </row>
    <row r="272" spans="1:10" s="3" customFormat="1" ht="32.25">
      <c r="A272" s="336"/>
      <c r="B272" s="338"/>
      <c r="C272" s="340"/>
      <c r="D272" s="342"/>
      <c r="E272" s="22" t="s">
        <v>55</v>
      </c>
      <c r="F272" s="22" t="s">
        <v>8</v>
      </c>
      <c r="G272" s="344"/>
      <c r="H272" s="342"/>
      <c r="I272" s="340"/>
      <c r="J272" s="334"/>
    </row>
    <row r="273" spans="1:10" ht="30" customHeight="1" thickBot="1">
      <c r="A273" s="89">
        <f>'協定参加者別所得細目書'!C42</f>
        <v>0</v>
      </c>
      <c r="B273" s="90">
        <f>'協定参加者別所得細目書'!D42</f>
        <v>0</v>
      </c>
      <c r="C273" s="91">
        <f>SUM(A273:B273)</f>
        <v>0</v>
      </c>
      <c r="D273" s="92">
        <f>'協定参加者別所得細目書'!F42</f>
        <v>0</v>
      </c>
      <c r="E273" s="92">
        <f>'協定参加者別所得細目書'!G42</f>
        <v>0</v>
      </c>
      <c r="F273" s="92">
        <f>'協定参加者別所得細目書'!H42</f>
        <v>0</v>
      </c>
      <c r="G273" s="92">
        <f>(D273-E273-F273)</f>
        <v>0</v>
      </c>
      <c r="H273" s="93">
        <f>'協定参加者別所得細目書'!J42</f>
        <v>0</v>
      </c>
      <c r="I273" s="91">
        <f>SUM(G273:H273)</f>
        <v>0</v>
      </c>
      <c r="J273" s="94">
        <f>(C273-I273)</f>
        <v>0</v>
      </c>
    </row>
    <row r="275" ht="12.75">
      <c r="A275" s="44" t="s">
        <v>61</v>
      </c>
    </row>
    <row r="276" ht="15" thickBot="1">
      <c r="A276" s="43" t="s">
        <v>45</v>
      </c>
    </row>
    <row r="277" spans="8:10" ht="19.5" customHeight="1">
      <c r="H277" s="14" t="s">
        <v>64</v>
      </c>
      <c r="I277" s="330">
        <f>'交付金収支報告書'!$J$8</f>
        <v>0</v>
      </c>
      <c r="J277" s="331"/>
    </row>
    <row r="278" spans="8:10" ht="19.5" customHeight="1" thickBot="1">
      <c r="H278" s="15" t="s">
        <v>63</v>
      </c>
      <c r="I278" s="332">
        <f>+'交付金収支報告書'!B82</f>
        <v>0</v>
      </c>
      <c r="J278" s="333"/>
    </row>
    <row r="280" ht="13.5" thickBot="1">
      <c r="J280" s="2" t="s">
        <v>22</v>
      </c>
    </row>
    <row r="281" spans="1:10" s="1" customFormat="1" ht="12.75">
      <c r="A281" s="45" t="s">
        <v>13</v>
      </c>
      <c r="B281" s="46" t="s">
        <v>14</v>
      </c>
      <c r="C281" s="17" t="s">
        <v>15</v>
      </c>
      <c r="D281" s="16" t="s">
        <v>16</v>
      </c>
      <c r="E281" s="18"/>
      <c r="F281" s="19"/>
      <c r="G281" s="20" t="s">
        <v>19</v>
      </c>
      <c r="H281" s="16" t="s">
        <v>20</v>
      </c>
      <c r="I281" s="17" t="s">
        <v>21</v>
      </c>
      <c r="J281" s="300" t="s">
        <v>60</v>
      </c>
    </row>
    <row r="282" spans="1:10" s="3" customFormat="1" ht="12.75">
      <c r="A282" s="335" t="s">
        <v>49</v>
      </c>
      <c r="B282" s="337" t="s">
        <v>50</v>
      </c>
      <c r="C282" s="339" t="s">
        <v>51</v>
      </c>
      <c r="D282" s="341" t="s">
        <v>53</v>
      </c>
      <c r="E282" s="21" t="s">
        <v>17</v>
      </c>
      <c r="F282" s="21" t="s">
        <v>18</v>
      </c>
      <c r="G282" s="343" t="s">
        <v>62</v>
      </c>
      <c r="H282" s="341" t="s">
        <v>9</v>
      </c>
      <c r="I282" s="339" t="s">
        <v>10</v>
      </c>
      <c r="J282" s="301"/>
    </row>
    <row r="283" spans="1:10" s="3" customFormat="1" ht="32.25">
      <c r="A283" s="336"/>
      <c r="B283" s="338"/>
      <c r="C283" s="340"/>
      <c r="D283" s="342"/>
      <c r="E283" s="22" t="s">
        <v>55</v>
      </c>
      <c r="F283" s="22" t="s">
        <v>8</v>
      </c>
      <c r="G283" s="344"/>
      <c r="H283" s="342"/>
      <c r="I283" s="340"/>
      <c r="J283" s="334"/>
    </row>
    <row r="284" spans="1:10" ht="30" customHeight="1" thickBot="1">
      <c r="A284" s="89">
        <f>'協定参加者別所得細目書'!C43</f>
        <v>0</v>
      </c>
      <c r="B284" s="90">
        <f>'協定参加者別所得細目書'!D43</f>
        <v>0</v>
      </c>
      <c r="C284" s="91">
        <f>SUM(A284:B284)</f>
        <v>0</v>
      </c>
      <c r="D284" s="92">
        <f>'協定参加者別所得細目書'!F43</f>
        <v>0</v>
      </c>
      <c r="E284" s="92">
        <f>'協定参加者別所得細目書'!G43</f>
        <v>0</v>
      </c>
      <c r="F284" s="92">
        <f>'協定参加者別所得細目書'!H43</f>
        <v>0</v>
      </c>
      <c r="G284" s="92">
        <f>(D284-E284-F284)</f>
        <v>0</v>
      </c>
      <c r="H284" s="93">
        <f>'協定参加者別所得細目書'!J43</f>
        <v>0</v>
      </c>
      <c r="I284" s="91">
        <f>SUM(G284:H284)</f>
        <v>0</v>
      </c>
      <c r="J284" s="94">
        <f>(C284-I284)</f>
        <v>0</v>
      </c>
    </row>
    <row r="286" ht="12.75">
      <c r="A286" s="44" t="s">
        <v>61</v>
      </c>
    </row>
    <row r="287" ht="15" thickBot="1">
      <c r="A287" s="43" t="s">
        <v>45</v>
      </c>
    </row>
    <row r="288" spans="8:10" ht="19.5" customHeight="1">
      <c r="H288" s="14" t="s">
        <v>64</v>
      </c>
      <c r="I288" s="330">
        <f>'交付金収支報告書'!$J$8</f>
        <v>0</v>
      </c>
      <c r="J288" s="331"/>
    </row>
    <row r="289" spans="8:10" ht="19.5" customHeight="1" thickBot="1">
      <c r="H289" s="15" t="s">
        <v>63</v>
      </c>
      <c r="I289" s="332">
        <f>+'交付金収支報告書'!B83</f>
        <v>0</v>
      </c>
      <c r="J289" s="333"/>
    </row>
    <row r="291" ht="13.5" thickBot="1">
      <c r="J291" s="2" t="s">
        <v>22</v>
      </c>
    </row>
    <row r="292" spans="1:10" s="1" customFormat="1" ht="12.75">
      <c r="A292" s="45" t="s">
        <v>13</v>
      </c>
      <c r="B292" s="46" t="s">
        <v>14</v>
      </c>
      <c r="C292" s="17" t="s">
        <v>15</v>
      </c>
      <c r="D292" s="16" t="s">
        <v>16</v>
      </c>
      <c r="E292" s="18"/>
      <c r="F292" s="19"/>
      <c r="G292" s="20" t="s">
        <v>19</v>
      </c>
      <c r="H292" s="16" t="s">
        <v>20</v>
      </c>
      <c r="I292" s="17" t="s">
        <v>21</v>
      </c>
      <c r="J292" s="300" t="s">
        <v>60</v>
      </c>
    </row>
    <row r="293" spans="1:10" s="3" customFormat="1" ht="12.75">
      <c r="A293" s="335" t="s">
        <v>49</v>
      </c>
      <c r="B293" s="337" t="s">
        <v>50</v>
      </c>
      <c r="C293" s="339" t="s">
        <v>51</v>
      </c>
      <c r="D293" s="341" t="s">
        <v>53</v>
      </c>
      <c r="E293" s="21" t="s">
        <v>17</v>
      </c>
      <c r="F293" s="21" t="s">
        <v>18</v>
      </c>
      <c r="G293" s="343" t="s">
        <v>62</v>
      </c>
      <c r="H293" s="341" t="s">
        <v>9</v>
      </c>
      <c r="I293" s="339" t="s">
        <v>10</v>
      </c>
      <c r="J293" s="301"/>
    </row>
    <row r="294" spans="1:10" s="3" customFormat="1" ht="32.25">
      <c r="A294" s="336"/>
      <c r="B294" s="338"/>
      <c r="C294" s="340"/>
      <c r="D294" s="342"/>
      <c r="E294" s="22" t="s">
        <v>55</v>
      </c>
      <c r="F294" s="22" t="s">
        <v>8</v>
      </c>
      <c r="G294" s="344"/>
      <c r="H294" s="342"/>
      <c r="I294" s="340"/>
      <c r="J294" s="334"/>
    </row>
    <row r="295" spans="1:10" ht="30" customHeight="1" thickBot="1">
      <c r="A295" s="89">
        <f>'協定参加者別所得細目書'!C44</f>
        <v>0</v>
      </c>
      <c r="B295" s="90">
        <f>'協定参加者別所得細目書'!D44</f>
        <v>0</v>
      </c>
      <c r="C295" s="91">
        <f>SUM(A295:B295)</f>
        <v>0</v>
      </c>
      <c r="D295" s="92">
        <f>'協定参加者別所得細目書'!F44</f>
        <v>0</v>
      </c>
      <c r="E295" s="92">
        <f>'協定参加者別所得細目書'!G44</f>
        <v>0</v>
      </c>
      <c r="F295" s="92">
        <f>'協定参加者別所得細目書'!H44</f>
        <v>0</v>
      </c>
      <c r="G295" s="92">
        <f>(D295-E295-F295)</f>
        <v>0</v>
      </c>
      <c r="H295" s="93">
        <f>'協定参加者別所得細目書'!J44</f>
        <v>0</v>
      </c>
      <c r="I295" s="91">
        <f>SUM(G295:H295)</f>
        <v>0</v>
      </c>
      <c r="J295" s="94">
        <f>(C295-I295)</f>
        <v>0</v>
      </c>
    </row>
    <row r="297" ht="12.75">
      <c r="A297" s="44" t="s">
        <v>61</v>
      </c>
    </row>
    <row r="298" ht="15" thickBot="1">
      <c r="A298" s="43" t="s">
        <v>45</v>
      </c>
    </row>
    <row r="299" spans="8:10" ht="19.5" customHeight="1">
      <c r="H299" s="14" t="s">
        <v>64</v>
      </c>
      <c r="I299" s="330">
        <f>'交付金収支報告書'!$J$8</f>
        <v>0</v>
      </c>
      <c r="J299" s="331"/>
    </row>
    <row r="300" spans="8:10" ht="19.5" customHeight="1" thickBot="1">
      <c r="H300" s="15" t="s">
        <v>63</v>
      </c>
      <c r="I300" s="332">
        <f>+'交付金収支報告書'!B84</f>
        <v>0</v>
      </c>
      <c r="J300" s="333"/>
    </row>
    <row r="302" ht="13.5" thickBot="1">
      <c r="J302" s="2" t="s">
        <v>22</v>
      </c>
    </row>
    <row r="303" spans="1:10" s="1" customFormat="1" ht="12.75">
      <c r="A303" s="45" t="s">
        <v>13</v>
      </c>
      <c r="B303" s="46" t="s">
        <v>14</v>
      </c>
      <c r="C303" s="17" t="s">
        <v>15</v>
      </c>
      <c r="D303" s="16" t="s">
        <v>16</v>
      </c>
      <c r="E303" s="18"/>
      <c r="F303" s="19"/>
      <c r="G303" s="20" t="s">
        <v>19</v>
      </c>
      <c r="H303" s="16" t="s">
        <v>20</v>
      </c>
      <c r="I303" s="17" t="s">
        <v>21</v>
      </c>
      <c r="J303" s="300" t="s">
        <v>60</v>
      </c>
    </row>
    <row r="304" spans="1:10" s="3" customFormat="1" ht="12.75">
      <c r="A304" s="335" t="s">
        <v>49</v>
      </c>
      <c r="B304" s="337" t="s">
        <v>50</v>
      </c>
      <c r="C304" s="339" t="s">
        <v>51</v>
      </c>
      <c r="D304" s="341" t="s">
        <v>53</v>
      </c>
      <c r="E304" s="21" t="s">
        <v>17</v>
      </c>
      <c r="F304" s="21" t="s">
        <v>18</v>
      </c>
      <c r="G304" s="343" t="s">
        <v>62</v>
      </c>
      <c r="H304" s="341" t="s">
        <v>9</v>
      </c>
      <c r="I304" s="339" t="s">
        <v>10</v>
      </c>
      <c r="J304" s="301"/>
    </row>
    <row r="305" spans="1:10" s="3" customFormat="1" ht="32.25">
      <c r="A305" s="336"/>
      <c r="B305" s="338"/>
      <c r="C305" s="340"/>
      <c r="D305" s="342"/>
      <c r="E305" s="22" t="s">
        <v>55</v>
      </c>
      <c r="F305" s="22" t="s">
        <v>8</v>
      </c>
      <c r="G305" s="344"/>
      <c r="H305" s="342"/>
      <c r="I305" s="340"/>
      <c r="J305" s="334"/>
    </row>
    <row r="306" spans="1:10" ht="30" customHeight="1" thickBot="1">
      <c r="A306" s="89">
        <f>'協定参加者別所得細目書'!C45</f>
        <v>0</v>
      </c>
      <c r="B306" s="90">
        <f>'協定参加者別所得細目書'!D45</f>
        <v>0</v>
      </c>
      <c r="C306" s="91">
        <f>SUM(A306:B306)</f>
        <v>0</v>
      </c>
      <c r="D306" s="92">
        <f>'協定参加者別所得細目書'!F45</f>
        <v>0</v>
      </c>
      <c r="E306" s="92">
        <f>'協定参加者別所得細目書'!G45</f>
        <v>0</v>
      </c>
      <c r="F306" s="92">
        <f>'協定参加者別所得細目書'!H45</f>
        <v>0</v>
      </c>
      <c r="G306" s="92">
        <f>(D306-E306-F306)</f>
        <v>0</v>
      </c>
      <c r="H306" s="93">
        <f>'協定参加者別所得細目書'!J45</f>
        <v>0</v>
      </c>
      <c r="I306" s="91">
        <f>SUM(G306:H306)</f>
        <v>0</v>
      </c>
      <c r="J306" s="94">
        <f>(C306-I306)</f>
        <v>0</v>
      </c>
    </row>
    <row r="308" ht="12.75">
      <c r="A308" s="44" t="s">
        <v>61</v>
      </c>
    </row>
    <row r="309" ht="15" thickBot="1">
      <c r="A309" s="43" t="s">
        <v>45</v>
      </c>
    </row>
    <row r="310" spans="8:10" ht="19.5" customHeight="1">
      <c r="H310" s="14" t="s">
        <v>64</v>
      </c>
      <c r="I310" s="330">
        <f>'交付金収支報告書'!$J$8</f>
        <v>0</v>
      </c>
      <c r="J310" s="331"/>
    </row>
    <row r="311" spans="8:10" ht="19.5" customHeight="1" thickBot="1">
      <c r="H311" s="15" t="s">
        <v>63</v>
      </c>
      <c r="I311" s="332">
        <f>+'交付金収支報告書'!B85</f>
        <v>0</v>
      </c>
      <c r="J311" s="333"/>
    </row>
    <row r="313" ht="13.5" thickBot="1">
      <c r="J313" s="2" t="s">
        <v>22</v>
      </c>
    </row>
    <row r="314" spans="1:10" s="1" customFormat="1" ht="12.75">
      <c r="A314" s="45" t="s">
        <v>13</v>
      </c>
      <c r="B314" s="46" t="s">
        <v>14</v>
      </c>
      <c r="C314" s="17" t="s">
        <v>15</v>
      </c>
      <c r="D314" s="16" t="s">
        <v>16</v>
      </c>
      <c r="E314" s="18"/>
      <c r="F314" s="19"/>
      <c r="G314" s="20" t="s">
        <v>19</v>
      </c>
      <c r="H314" s="16" t="s">
        <v>20</v>
      </c>
      <c r="I314" s="17" t="s">
        <v>21</v>
      </c>
      <c r="J314" s="300" t="s">
        <v>60</v>
      </c>
    </row>
    <row r="315" spans="1:10" s="3" customFormat="1" ht="12.75">
      <c r="A315" s="335" t="s">
        <v>49</v>
      </c>
      <c r="B315" s="337" t="s">
        <v>50</v>
      </c>
      <c r="C315" s="339" t="s">
        <v>51</v>
      </c>
      <c r="D315" s="341" t="s">
        <v>53</v>
      </c>
      <c r="E315" s="21" t="s">
        <v>17</v>
      </c>
      <c r="F315" s="21" t="s">
        <v>18</v>
      </c>
      <c r="G315" s="343" t="s">
        <v>62</v>
      </c>
      <c r="H315" s="341" t="s">
        <v>9</v>
      </c>
      <c r="I315" s="339" t="s">
        <v>10</v>
      </c>
      <c r="J315" s="301"/>
    </row>
    <row r="316" spans="1:10" s="3" customFormat="1" ht="32.25">
      <c r="A316" s="336"/>
      <c r="B316" s="338"/>
      <c r="C316" s="340"/>
      <c r="D316" s="342"/>
      <c r="E316" s="22" t="s">
        <v>55</v>
      </c>
      <c r="F316" s="22" t="s">
        <v>8</v>
      </c>
      <c r="G316" s="344"/>
      <c r="H316" s="342"/>
      <c r="I316" s="340"/>
      <c r="J316" s="334"/>
    </row>
    <row r="317" spans="1:10" ht="30" customHeight="1" thickBot="1">
      <c r="A317" s="89">
        <f>'協定参加者別所得細目書'!C46</f>
        <v>0</v>
      </c>
      <c r="B317" s="90">
        <f>'協定参加者別所得細目書'!D46</f>
        <v>0</v>
      </c>
      <c r="C317" s="91">
        <f>SUM(A317:B317)</f>
        <v>0</v>
      </c>
      <c r="D317" s="92">
        <f>'協定参加者別所得細目書'!F46</f>
        <v>0</v>
      </c>
      <c r="E317" s="92">
        <f>'協定参加者別所得細目書'!G46</f>
        <v>0</v>
      </c>
      <c r="F317" s="92">
        <f>'協定参加者別所得細目書'!H46</f>
        <v>0</v>
      </c>
      <c r="G317" s="92">
        <f>(D317-E317-F317)</f>
        <v>0</v>
      </c>
      <c r="H317" s="93">
        <f>'協定参加者別所得細目書'!J46</f>
        <v>0</v>
      </c>
      <c r="I317" s="91">
        <f>SUM(G317:H317)</f>
        <v>0</v>
      </c>
      <c r="J317" s="94">
        <f>(C317-I317)</f>
        <v>0</v>
      </c>
    </row>
    <row r="319" ht="12.75">
      <c r="A319" s="44" t="s">
        <v>61</v>
      </c>
    </row>
    <row r="320" ht="15" thickBot="1">
      <c r="A320" s="43" t="s">
        <v>45</v>
      </c>
    </row>
    <row r="321" spans="8:10" ht="19.5" customHeight="1">
      <c r="H321" s="14" t="s">
        <v>64</v>
      </c>
      <c r="I321" s="330">
        <f>'交付金収支報告書'!$J$8</f>
        <v>0</v>
      </c>
      <c r="J321" s="331"/>
    </row>
    <row r="322" spans="8:10" ht="19.5" customHeight="1" thickBot="1">
      <c r="H322" s="15" t="s">
        <v>63</v>
      </c>
      <c r="I322" s="332">
        <f>+'交付金収支報告書'!B86</f>
        <v>0</v>
      </c>
      <c r="J322" s="333"/>
    </row>
    <row r="324" ht="13.5" thickBot="1">
      <c r="J324" s="2" t="s">
        <v>22</v>
      </c>
    </row>
    <row r="325" spans="1:10" s="1" customFormat="1" ht="12.75">
      <c r="A325" s="45" t="s">
        <v>13</v>
      </c>
      <c r="B325" s="46" t="s">
        <v>14</v>
      </c>
      <c r="C325" s="17" t="s">
        <v>15</v>
      </c>
      <c r="D325" s="16" t="s">
        <v>16</v>
      </c>
      <c r="E325" s="18"/>
      <c r="F325" s="19"/>
      <c r="G325" s="20" t="s">
        <v>19</v>
      </c>
      <c r="H325" s="16" t="s">
        <v>20</v>
      </c>
      <c r="I325" s="17" t="s">
        <v>21</v>
      </c>
      <c r="J325" s="300" t="s">
        <v>60</v>
      </c>
    </row>
    <row r="326" spans="1:10" s="3" customFormat="1" ht="12.75">
      <c r="A326" s="335" t="s">
        <v>49</v>
      </c>
      <c r="B326" s="337" t="s">
        <v>50</v>
      </c>
      <c r="C326" s="339" t="s">
        <v>51</v>
      </c>
      <c r="D326" s="341" t="s">
        <v>53</v>
      </c>
      <c r="E326" s="21" t="s">
        <v>17</v>
      </c>
      <c r="F326" s="21" t="s">
        <v>18</v>
      </c>
      <c r="G326" s="343" t="s">
        <v>62</v>
      </c>
      <c r="H326" s="341" t="s">
        <v>9</v>
      </c>
      <c r="I326" s="339" t="s">
        <v>10</v>
      </c>
      <c r="J326" s="301"/>
    </row>
    <row r="327" spans="1:10" s="3" customFormat="1" ht="32.25">
      <c r="A327" s="336"/>
      <c r="B327" s="338"/>
      <c r="C327" s="340"/>
      <c r="D327" s="342"/>
      <c r="E327" s="22" t="s">
        <v>55</v>
      </c>
      <c r="F327" s="22" t="s">
        <v>8</v>
      </c>
      <c r="G327" s="344"/>
      <c r="H327" s="342"/>
      <c r="I327" s="340"/>
      <c r="J327" s="334"/>
    </row>
    <row r="328" spans="1:10" ht="30" customHeight="1" thickBot="1">
      <c r="A328" s="89">
        <f>'協定参加者別所得細目書'!C47</f>
        <v>0</v>
      </c>
      <c r="B328" s="90">
        <f>'協定参加者別所得細目書'!D47</f>
        <v>0</v>
      </c>
      <c r="C328" s="91">
        <f>SUM(A328:B328)</f>
        <v>0</v>
      </c>
      <c r="D328" s="92">
        <f>'協定参加者別所得細目書'!F47</f>
        <v>0</v>
      </c>
      <c r="E328" s="92">
        <f>'協定参加者別所得細目書'!G47</f>
        <v>0</v>
      </c>
      <c r="F328" s="92">
        <f>'協定参加者別所得細目書'!H47</f>
        <v>0</v>
      </c>
      <c r="G328" s="92">
        <f>(D328-E328-F328)</f>
        <v>0</v>
      </c>
      <c r="H328" s="93">
        <f>'協定参加者別所得細目書'!J47</f>
        <v>0</v>
      </c>
      <c r="I328" s="91">
        <f>SUM(G328:H328)</f>
        <v>0</v>
      </c>
      <c r="J328" s="94">
        <f>(C328-I328)</f>
        <v>0</v>
      </c>
    </row>
    <row r="330" ht="12.75">
      <c r="A330" s="44" t="s">
        <v>61</v>
      </c>
    </row>
    <row r="331" ht="15" thickBot="1">
      <c r="A331" s="43" t="s">
        <v>45</v>
      </c>
    </row>
    <row r="332" spans="8:10" ht="19.5" customHeight="1">
      <c r="H332" s="14" t="s">
        <v>64</v>
      </c>
      <c r="I332" s="330">
        <f>'交付金収支報告書'!$J$8</f>
        <v>0</v>
      </c>
      <c r="J332" s="331"/>
    </row>
    <row r="333" spans="8:10" ht="19.5" customHeight="1" thickBot="1">
      <c r="H333" s="15" t="s">
        <v>63</v>
      </c>
      <c r="I333" s="332">
        <f>+'交付金収支報告書'!B87</f>
        <v>0</v>
      </c>
      <c r="J333" s="333"/>
    </row>
    <row r="335" ht="13.5" thickBot="1">
      <c r="J335" s="2" t="s">
        <v>22</v>
      </c>
    </row>
    <row r="336" spans="1:10" s="1" customFormat="1" ht="12.75">
      <c r="A336" s="45" t="s">
        <v>13</v>
      </c>
      <c r="B336" s="46" t="s">
        <v>14</v>
      </c>
      <c r="C336" s="17" t="s">
        <v>15</v>
      </c>
      <c r="D336" s="16" t="s">
        <v>16</v>
      </c>
      <c r="E336" s="18"/>
      <c r="F336" s="19"/>
      <c r="G336" s="20" t="s">
        <v>19</v>
      </c>
      <c r="H336" s="16" t="s">
        <v>20</v>
      </c>
      <c r="I336" s="17" t="s">
        <v>21</v>
      </c>
      <c r="J336" s="300" t="s">
        <v>60</v>
      </c>
    </row>
    <row r="337" spans="1:10" s="3" customFormat="1" ht="12.75">
      <c r="A337" s="335" t="s">
        <v>49</v>
      </c>
      <c r="B337" s="337" t="s">
        <v>50</v>
      </c>
      <c r="C337" s="339" t="s">
        <v>51</v>
      </c>
      <c r="D337" s="341" t="s">
        <v>53</v>
      </c>
      <c r="E337" s="21" t="s">
        <v>17</v>
      </c>
      <c r="F337" s="21" t="s">
        <v>18</v>
      </c>
      <c r="G337" s="343" t="s">
        <v>62</v>
      </c>
      <c r="H337" s="341" t="s">
        <v>9</v>
      </c>
      <c r="I337" s="339" t="s">
        <v>10</v>
      </c>
      <c r="J337" s="301"/>
    </row>
    <row r="338" spans="1:10" s="3" customFormat="1" ht="32.25">
      <c r="A338" s="336"/>
      <c r="B338" s="338"/>
      <c r="C338" s="340"/>
      <c r="D338" s="342"/>
      <c r="E338" s="22" t="s">
        <v>55</v>
      </c>
      <c r="F338" s="22" t="s">
        <v>8</v>
      </c>
      <c r="G338" s="344"/>
      <c r="H338" s="342"/>
      <c r="I338" s="340"/>
      <c r="J338" s="334"/>
    </row>
    <row r="339" spans="1:10" ht="30" customHeight="1" thickBot="1">
      <c r="A339" s="89">
        <f>'協定参加者別所得細目書'!C59</f>
        <v>0</v>
      </c>
      <c r="B339" s="90">
        <f>'協定参加者別所得細目書'!D59</f>
        <v>0</v>
      </c>
      <c r="C339" s="91">
        <f>SUM(A339:B339)</f>
        <v>0</v>
      </c>
      <c r="D339" s="92">
        <f>'協定参加者別所得細目書'!F59</f>
        <v>0</v>
      </c>
      <c r="E339" s="92">
        <f>'協定参加者別所得細目書'!G59</f>
        <v>0</v>
      </c>
      <c r="F339" s="92">
        <f>'協定参加者別所得細目書'!H59</f>
        <v>0</v>
      </c>
      <c r="G339" s="92">
        <f>(D339-E339-F339)</f>
        <v>0</v>
      </c>
      <c r="H339" s="93">
        <f>'協定参加者別所得細目書'!J59</f>
        <v>0</v>
      </c>
      <c r="I339" s="91">
        <f>SUM(G339:H339)</f>
        <v>0</v>
      </c>
      <c r="J339" s="94">
        <f>(C339-I339)</f>
        <v>0</v>
      </c>
    </row>
    <row r="341" ht="12.75">
      <c r="A341" s="44" t="s">
        <v>61</v>
      </c>
    </row>
    <row r="342" ht="15" thickBot="1">
      <c r="A342" s="43" t="s">
        <v>45</v>
      </c>
    </row>
    <row r="343" spans="8:10" ht="19.5" customHeight="1">
      <c r="H343" s="14" t="s">
        <v>64</v>
      </c>
      <c r="I343" s="330">
        <f>'交付金収支報告書'!$J$8</f>
        <v>0</v>
      </c>
      <c r="J343" s="331"/>
    </row>
    <row r="344" spans="8:10" ht="19.5" customHeight="1" thickBot="1">
      <c r="H344" s="15" t="s">
        <v>63</v>
      </c>
      <c r="I344" s="332">
        <f>+'交付金収支報告書'!B88</f>
        <v>0</v>
      </c>
      <c r="J344" s="333"/>
    </row>
    <row r="346" ht="13.5" thickBot="1">
      <c r="J346" s="2" t="s">
        <v>22</v>
      </c>
    </row>
    <row r="347" spans="1:10" s="1" customFormat="1" ht="12.75">
      <c r="A347" s="45" t="s">
        <v>13</v>
      </c>
      <c r="B347" s="46" t="s">
        <v>14</v>
      </c>
      <c r="C347" s="17" t="s">
        <v>15</v>
      </c>
      <c r="D347" s="16" t="s">
        <v>16</v>
      </c>
      <c r="E347" s="18"/>
      <c r="F347" s="19"/>
      <c r="G347" s="20" t="s">
        <v>19</v>
      </c>
      <c r="H347" s="16" t="s">
        <v>20</v>
      </c>
      <c r="I347" s="17" t="s">
        <v>21</v>
      </c>
      <c r="J347" s="300" t="s">
        <v>60</v>
      </c>
    </row>
    <row r="348" spans="1:10" s="3" customFormat="1" ht="12.75">
      <c r="A348" s="335" t="s">
        <v>49</v>
      </c>
      <c r="B348" s="337" t="s">
        <v>50</v>
      </c>
      <c r="C348" s="339" t="s">
        <v>51</v>
      </c>
      <c r="D348" s="341" t="s">
        <v>53</v>
      </c>
      <c r="E348" s="21" t="s">
        <v>17</v>
      </c>
      <c r="F348" s="21" t="s">
        <v>18</v>
      </c>
      <c r="G348" s="343" t="s">
        <v>62</v>
      </c>
      <c r="H348" s="341" t="s">
        <v>9</v>
      </c>
      <c r="I348" s="339" t="s">
        <v>10</v>
      </c>
      <c r="J348" s="301"/>
    </row>
    <row r="349" spans="1:10" s="3" customFormat="1" ht="32.25">
      <c r="A349" s="336"/>
      <c r="B349" s="338"/>
      <c r="C349" s="340"/>
      <c r="D349" s="342"/>
      <c r="E349" s="22" t="s">
        <v>55</v>
      </c>
      <c r="F349" s="22" t="s">
        <v>8</v>
      </c>
      <c r="G349" s="344"/>
      <c r="H349" s="342"/>
      <c r="I349" s="340"/>
      <c r="J349" s="334"/>
    </row>
    <row r="350" spans="1:10" ht="30" customHeight="1" thickBot="1">
      <c r="A350" s="89">
        <f>'協定参加者別所得細目書'!C60</f>
        <v>0</v>
      </c>
      <c r="B350" s="90">
        <f>'協定参加者別所得細目書'!D60</f>
        <v>0</v>
      </c>
      <c r="C350" s="91">
        <f>SUM(A350:B350)</f>
        <v>0</v>
      </c>
      <c r="D350" s="92">
        <f>'協定参加者別所得細目書'!F60</f>
        <v>0</v>
      </c>
      <c r="E350" s="92">
        <f>'協定参加者別所得細目書'!G60</f>
        <v>0</v>
      </c>
      <c r="F350" s="92">
        <f>'協定参加者別所得細目書'!H60</f>
        <v>0</v>
      </c>
      <c r="G350" s="92">
        <f>(D350-E350-F350)</f>
        <v>0</v>
      </c>
      <c r="H350" s="93">
        <f>'協定参加者別所得細目書'!J60</f>
        <v>0</v>
      </c>
      <c r="I350" s="91">
        <f>SUM(G350:H350)</f>
        <v>0</v>
      </c>
      <c r="J350" s="94">
        <f>(C350-I350)</f>
        <v>0</v>
      </c>
    </row>
    <row r="352" ht="12.75">
      <c r="A352" s="44" t="s">
        <v>61</v>
      </c>
    </row>
    <row r="353" ht="15" thickBot="1">
      <c r="A353" s="43" t="s">
        <v>45</v>
      </c>
    </row>
    <row r="354" spans="8:10" ht="19.5" customHeight="1">
      <c r="H354" s="14" t="s">
        <v>64</v>
      </c>
      <c r="I354" s="330">
        <f>'交付金収支報告書'!$J$8</f>
        <v>0</v>
      </c>
      <c r="J354" s="331"/>
    </row>
    <row r="355" spans="8:10" ht="19.5" customHeight="1" thickBot="1">
      <c r="H355" s="15" t="s">
        <v>63</v>
      </c>
      <c r="I355" s="332">
        <f>+'交付金収支報告書'!B89</f>
        <v>0</v>
      </c>
      <c r="J355" s="333"/>
    </row>
    <row r="357" ht="13.5" thickBot="1">
      <c r="J357" s="2" t="s">
        <v>22</v>
      </c>
    </row>
    <row r="358" spans="1:10" s="1" customFormat="1" ht="12.75">
      <c r="A358" s="45" t="s">
        <v>13</v>
      </c>
      <c r="B358" s="46" t="s">
        <v>14</v>
      </c>
      <c r="C358" s="17" t="s">
        <v>15</v>
      </c>
      <c r="D358" s="16" t="s">
        <v>16</v>
      </c>
      <c r="E358" s="18"/>
      <c r="F358" s="19"/>
      <c r="G358" s="20" t="s">
        <v>19</v>
      </c>
      <c r="H358" s="16" t="s">
        <v>20</v>
      </c>
      <c r="I358" s="17" t="s">
        <v>21</v>
      </c>
      <c r="J358" s="300" t="s">
        <v>60</v>
      </c>
    </row>
    <row r="359" spans="1:10" s="3" customFormat="1" ht="12.75">
      <c r="A359" s="335" t="s">
        <v>49</v>
      </c>
      <c r="B359" s="337" t="s">
        <v>50</v>
      </c>
      <c r="C359" s="339" t="s">
        <v>51</v>
      </c>
      <c r="D359" s="341" t="s">
        <v>53</v>
      </c>
      <c r="E359" s="21" t="s">
        <v>17</v>
      </c>
      <c r="F359" s="21" t="s">
        <v>18</v>
      </c>
      <c r="G359" s="343" t="s">
        <v>62</v>
      </c>
      <c r="H359" s="341" t="s">
        <v>9</v>
      </c>
      <c r="I359" s="339" t="s">
        <v>10</v>
      </c>
      <c r="J359" s="301"/>
    </row>
    <row r="360" spans="1:10" s="3" customFormat="1" ht="32.25">
      <c r="A360" s="336"/>
      <c r="B360" s="338"/>
      <c r="C360" s="340"/>
      <c r="D360" s="342"/>
      <c r="E360" s="22" t="s">
        <v>55</v>
      </c>
      <c r="F360" s="22" t="s">
        <v>8</v>
      </c>
      <c r="G360" s="344"/>
      <c r="H360" s="342"/>
      <c r="I360" s="340"/>
      <c r="J360" s="334"/>
    </row>
    <row r="361" spans="1:10" ht="30" customHeight="1" thickBot="1">
      <c r="A361" s="89">
        <f>'協定参加者別所得細目書'!C61</f>
        <v>0</v>
      </c>
      <c r="B361" s="90">
        <f>'協定参加者別所得細目書'!D61</f>
        <v>0</v>
      </c>
      <c r="C361" s="91">
        <f>SUM(A361:B361)</f>
        <v>0</v>
      </c>
      <c r="D361" s="92">
        <f>'協定参加者別所得細目書'!F61</f>
        <v>0</v>
      </c>
      <c r="E361" s="92">
        <f>'協定参加者別所得細目書'!G61</f>
        <v>0</v>
      </c>
      <c r="F361" s="92">
        <f>'協定参加者別所得細目書'!H61</f>
        <v>0</v>
      </c>
      <c r="G361" s="92">
        <f>(D361-E361-F361)</f>
        <v>0</v>
      </c>
      <c r="H361" s="93">
        <f>'協定参加者別所得細目書'!J61</f>
        <v>0</v>
      </c>
      <c r="I361" s="91">
        <f>SUM(G361:H361)</f>
        <v>0</v>
      </c>
      <c r="J361" s="94">
        <f>(C361-I361)</f>
        <v>0</v>
      </c>
    </row>
    <row r="363" ht="12.75">
      <c r="A363" s="44" t="s">
        <v>61</v>
      </c>
    </row>
    <row r="364" ht="15" thickBot="1">
      <c r="A364" s="43" t="s">
        <v>45</v>
      </c>
    </row>
    <row r="365" spans="8:10" ht="19.5" customHeight="1">
      <c r="H365" s="14" t="s">
        <v>64</v>
      </c>
      <c r="I365" s="330">
        <f>'交付金収支報告書'!$J$8</f>
        <v>0</v>
      </c>
      <c r="J365" s="331"/>
    </row>
    <row r="366" spans="8:10" ht="19.5" customHeight="1" thickBot="1">
      <c r="H366" s="15" t="s">
        <v>63</v>
      </c>
      <c r="I366" s="332">
        <f>+'交付金収支報告書'!B90</f>
        <v>0</v>
      </c>
      <c r="J366" s="333"/>
    </row>
    <row r="368" ht="13.5" thickBot="1">
      <c r="J368" s="2" t="s">
        <v>22</v>
      </c>
    </row>
    <row r="369" spans="1:10" s="1" customFormat="1" ht="12.75">
      <c r="A369" s="45" t="s">
        <v>13</v>
      </c>
      <c r="B369" s="46" t="s">
        <v>14</v>
      </c>
      <c r="C369" s="17" t="s">
        <v>15</v>
      </c>
      <c r="D369" s="16" t="s">
        <v>16</v>
      </c>
      <c r="E369" s="18"/>
      <c r="F369" s="19"/>
      <c r="G369" s="20" t="s">
        <v>19</v>
      </c>
      <c r="H369" s="16" t="s">
        <v>20</v>
      </c>
      <c r="I369" s="17" t="s">
        <v>21</v>
      </c>
      <c r="J369" s="300" t="s">
        <v>60</v>
      </c>
    </row>
    <row r="370" spans="1:10" s="3" customFormat="1" ht="12.75">
      <c r="A370" s="335" t="s">
        <v>49</v>
      </c>
      <c r="B370" s="337" t="s">
        <v>50</v>
      </c>
      <c r="C370" s="339" t="s">
        <v>51</v>
      </c>
      <c r="D370" s="341" t="s">
        <v>53</v>
      </c>
      <c r="E370" s="21" t="s">
        <v>17</v>
      </c>
      <c r="F370" s="21" t="s">
        <v>18</v>
      </c>
      <c r="G370" s="343" t="s">
        <v>62</v>
      </c>
      <c r="H370" s="341" t="s">
        <v>9</v>
      </c>
      <c r="I370" s="339" t="s">
        <v>10</v>
      </c>
      <c r="J370" s="301"/>
    </row>
    <row r="371" spans="1:10" s="3" customFormat="1" ht="32.25">
      <c r="A371" s="336"/>
      <c r="B371" s="338"/>
      <c r="C371" s="340"/>
      <c r="D371" s="342"/>
      <c r="E371" s="22" t="s">
        <v>55</v>
      </c>
      <c r="F371" s="22" t="s">
        <v>8</v>
      </c>
      <c r="G371" s="344"/>
      <c r="H371" s="342"/>
      <c r="I371" s="340"/>
      <c r="J371" s="334"/>
    </row>
    <row r="372" spans="1:10" ht="30" customHeight="1" thickBot="1">
      <c r="A372" s="89">
        <f>'協定参加者別所得細目書'!C62</f>
        <v>0</v>
      </c>
      <c r="B372" s="90">
        <f>'協定参加者別所得細目書'!D62</f>
        <v>0</v>
      </c>
      <c r="C372" s="91">
        <f>SUM(A372:B372)</f>
        <v>0</v>
      </c>
      <c r="D372" s="92">
        <f>'協定参加者別所得細目書'!F62</f>
        <v>0</v>
      </c>
      <c r="E372" s="92">
        <f>'協定参加者別所得細目書'!G62</f>
        <v>0</v>
      </c>
      <c r="F372" s="92">
        <f>'協定参加者別所得細目書'!H62</f>
        <v>0</v>
      </c>
      <c r="G372" s="92">
        <f>(D372-E372-F372)</f>
        <v>0</v>
      </c>
      <c r="H372" s="93">
        <f>'協定参加者別所得細目書'!J62</f>
        <v>0</v>
      </c>
      <c r="I372" s="91">
        <f>SUM(G372:H372)</f>
        <v>0</v>
      </c>
      <c r="J372" s="94">
        <f>(C372-I372)</f>
        <v>0</v>
      </c>
    </row>
    <row r="374" ht="12.75">
      <c r="A374" s="44" t="s">
        <v>61</v>
      </c>
    </row>
    <row r="375" ht="15" thickBot="1">
      <c r="A375" s="43" t="s">
        <v>45</v>
      </c>
    </row>
    <row r="376" spans="8:10" ht="19.5" customHeight="1">
      <c r="H376" s="14" t="s">
        <v>64</v>
      </c>
      <c r="I376" s="330">
        <f>'交付金収支報告書'!$J$8</f>
        <v>0</v>
      </c>
      <c r="J376" s="331"/>
    </row>
    <row r="377" spans="8:10" ht="19.5" customHeight="1" thickBot="1">
      <c r="H377" s="15" t="s">
        <v>63</v>
      </c>
      <c r="I377" s="332">
        <f>+'交付金収支報告書'!B91</f>
        <v>0</v>
      </c>
      <c r="J377" s="333"/>
    </row>
    <row r="379" ht="13.5" thickBot="1">
      <c r="J379" s="2" t="s">
        <v>22</v>
      </c>
    </row>
    <row r="380" spans="1:10" s="1" customFormat="1" ht="12.75">
      <c r="A380" s="45" t="s">
        <v>13</v>
      </c>
      <c r="B380" s="46" t="s">
        <v>14</v>
      </c>
      <c r="C380" s="17" t="s">
        <v>15</v>
      </c>
      <c r="D380" s="16" t="s">
        <v>16</v>
      </c>
      <c r="E380" s="18"/>
      <c r="F380" s="19"/>
      <c r="G380" s="20" t="s">
        <v>19</v>
      </c>
      <c r="H380" s="16" t="s">
        <v>20</v>
      </c>
      <c r="I380" s="17" t="s">
        <v>21</v>
      </c>
      <c r="J380" s="300" t="s">
        <v>60</v>
      </c>
    </row>
    <row r="381" spans="1:10" s="3" customFormat="1" ht="12.75">
      <c r="A381" s="335" t="s">
        <v>49</v>
      </c>
      <c r="B381" s="337" t="s">
        <v>50</v>
      </c>
      <c r="C381" s="339" t="s">
        <v>51</v>
      </c>
      <c r="D381" s="341" t="s">
        <v>53</v>
      </c>
      <c r="E381" s="21" t="s">
        <v>17</v>
      </c>
      <c r="F381" s="21" t="s">
        <v>18</v>
      </c>
      <c r="G381" s="343" t="s">
        <v>62</v>
      </c>
      <c r="H381" s="341" t="s">
        <v>9</v>
      </c>
      <c r="I381" s="339" t="s">
        <v>10</v>
      </c>
      <c r="J381" s="301"/>
    </row>
    <row r="382" spans="1:10" s="3" customFormat="1" ht="32.25">
      <c r="A382" s="336"/>
      <c r="B382" s="338"/>
      <c r="C382" s="340"/>
      <c r="D382" s="342"/>
      <c r="E382" s="22" t="s">
        <v>55</v>
      </c>
      <c r="F382" s="22" t="s">
        <v>8</v>
      </c>
      <c r="G382" s="344"/>
      <c r="H382" s="342"/>
      <c r="I382" s="340"/>
      <c r="J382" s="334"/>
    </row>
    <row r="383" spans="1:10" ht="30" customHeight="1" thickBot="1">
      <c r="A383" s="89">
        <f>'協定参加者別所得細目書'!C63</f>
        <v>0</v>
      </c>
      <c r="B383" s="90">
        <f>'協定参加者別所得細目書'!D63</f>
        <v>0</v>
      </c>
      <c r="C383" s="91">
        <f>SUM(A383:B383)</f>
        <v>0</v>
      </c>
      <c r="D383" s="92">
        <f>'協定参加者別所得細目書'!F63</f>
        <v>0</v>
      </c>
      <c r="E383" s="92">
        <f>'協定参加者別所得細目書'!G63</f>
        <v>0</v>
      </c>
      <c r="F383" s="92">
        <f>'協定参加者別所得細目書'!H63</f>
        <v>0</v>
      </c>
      <c r="G383" s="92">
        <f>(D383-E383-F383)</f>
        <v>0</v>
      </c>
      <c r="H383" s="93">
        <f>'協定参加者別所得細目書'!J63</f>
        <v>0</v>
      </c>
      <c r="I383" s="91">
        <f>SUM(G383:H383)</f>
        <v>0</v>
      </c>
      <c r="J383" s="94">
        <f>(C383-I383)</f>
        <v>0</v>
      </c>
    </row>
    <row r="385" ht="12.75">
      <c r="A385" s="44" t="s">
        <v>61</v>
      </c>
    </row>
    <row r="386" ht="15" thickBot="1">
      <c r="A386" s="43" t="s">
        <v>45</v>
      </c>
    </row>
    <row r="387" spans="8:10" ht="19.5" customHeight="1">
      <c r="H387" s="14" t="s">
        <v>64</v>
      </c>
      <c r="I387" s="330">
        <f>'交付金収支報告書'!$J$8</f>
        <v>0</v>
      </c>
      <c r="J387" s="331"/>
    </row>
    <row r="388" spans="8:10" ht="19.5" customHeight="1" thickBot="1">
      <c r="H388" s="15" t="s">
        <v>63</v>
      </c>
      <c r="I388" s="332">
        <f>+'交付金収支報告書'!B92</f>
        <v>0</v>
      </c>
      <c r="J388" s="333"/>
    </row>
    <row r="390" ht="13.5" thickBot="1">
      <c r="J390" s="2" t="s">
        <v>22</v>
      </c>
    </row>
    <row r="391" spans="1:10" s="1" customFormat="1" ht="12.75">
      <c r="A391" s="45" t="s">
        <v>13</v>
      </c>
      <c r="B391" s="46" t="s">
        <v>14</v>
      </c>
      <c r="C391" s="17" t="s">
        <v>15</v>
      </c>
      <c r="D391" s="16" t="s">
        <v>16</v>
      </c>
      <c r="E391" s="18"/>
      <c r="F391" s="19"/>
      <c r="G391" s="20" t="s">
        <v>19</v>
      </c>
      <c r="H391" s="16" t="s">
        <v>20</v>
      </c>
      <c r="I391" s="17" t="s">
        <v>21</v>
      </c>
      <c r="J391" s="300" t="s">
        <v>60</v>
      </c>
    </row>
    <row r="392" spans="1:10" s="3" customFormat="1" ht="12.75">
      <c r="A392" s="335" t="s">
        <v>49</v>
      </c>
      <c r="B392" s="337" t="s">
        <v>50</v>
      </c>
      <c r="C392" s="339" t="s">
        <v>51</v>
      </c>
      <c r="D392" s="341" t="s">
        <v>53</v>
      </c>
      <c r="E392" s="21" t="s">
        <v>17</v>
      </c>
      <c r="F392" s="21" t="s">
        <v>18</v>
      </c>
      <c r="G392" s="343" t="s">
        <v>62</v>
      </c>
      <c r="H392" s="341" t="s">
        <v>9</v>
      </c>
      <c r="I392" s="339" t="s">
        <v>10</v>
      </c>
      <c r="J392" s="301"/>
    </row>
    <row r="393" spans="1:10" s="3" customFormat="1" ht="32.25">
      <c r="A393" s="336"/>
      <c r="B393" s="338"/>
      <c r="C393" s="340"/>
      <c r="D393" s="342"/>
      <c r="E393" s="22" t="s">
        <v>55</v>
      </c>
      <c r="F393" s="22" t="s">
        <v>8</v>
      </c>
      <c r="G393" s="344"/>
      <c r="H393" s="342"/>
      <c r="I393" s="340"/>
      <c r="J393" s="334"/>
    </row>
    <row r="394" spans="1:10" ht="30" customHeight="1" thickBot="1">
      <c r="A394" s="89">
        <f>'協定参加者別所得細目書'!C64</f>
        <v>0</v>
      </c>
      <c r="B394" s="90">
        <f>'協定参加者別所得細目書'!D64</f>
        <v>0</v>
      </c>
      <c r="C394" s="91">
        <f>SUM(A394:B394)</f>
        <v>0</v>
      </c>
      <c r="D394" s="92">
        <f>'協定参加者別所得細目書'!F64</f>
        <v>0</v>
      </c>
      <c r="E394" s="92">
        <f>'協定参加者別所得細目書'!G64</f>
        <v>0</v>
      </c>
      <c r="F394" s="92">
        <f>'協定参加者別所得細目書'!H64</f>
        <v>0</v>
      </c>
      <c r="G394" s="92">
        <f>(D394-E394-F394)</f>
        <v>0</v>
      </c>
      <c r="H394" s="93">
        <f>'協定参加者別所得細目書'!J64</f>
        <v>0</v>
      </c>
      <c r="I394" s="91">
        <f>SUM(G394:H394)</f>
        <v>0</v>
      </c>
      <c r="J394" s="94">
        <f>(C394-I394)</f>
        <v>0</v>
      </c>
    </row>
    <row r="396" ht="12.75">
      <c r="A396" s="44" t="s">
        <v>61</v>
      </c>
    </row>
    <row r="397" ht="15" thickBot="1">
      <c r="A397" s="43" t="s">
        <v>45</v>
      </c>
    </row>
    <row r="398" spans="8:10" ht="19.5" customHeight="1">
      <c r="H398" s="14" t="s">
        <v>64</v>
      </c>
      <c r="I398" s="330">
        <f>'交付金収支報告書'!$J$8</f>
        <v>0</v>
      </c>
      <c r="J398" s="331"/>
    </row>
    <row r="399" spans="8:10" ht="19.5" customHeight="1" thickBot="1">
      <c r="H399" s="15" t="s">
        <v>63</v>
      </c>
      <c r="I399" s="345">
        <f>+'交付金収支報告書'!B93</f>
        <v>0</v>
      </c>
      <c r="J399" s="346"/>
    </row>
    <row r="401" ht="13.5" thickBot="1">
      <c r="J401" s="2" t="s">
        <v>22</v>
      </c>
    </row>
    <row r="402" spans="1:10" s="1" customFormat="1" ht="12.75">
      <c r="A402" s="45" t="s">
        <v>13</v>
      </c>
      <c r="B402" s="46" t="s">
        <v>14</v>
      </c>
      <c r="C402" s="17" t="s">
        <v>15</v>
      </c>
      <c r="D402" s="16" t="s">
        <v>16</v>
      </c>
      <c r="E402" s="18"/>
      <c r="F402" s="19"/>
      <c r="G402" s="20" t="s">
        <v>19</v>
      </c>
      <c r="H402" s="16" t="s">
        <v>20</v>
      </c>
      <c r="I402" s="17" t="s">
        <v>21</v>
      </c>
      <c r="J402" s="300" t="s">
        <v>60</v>
      </c>
    </row>
    <row r="403" spans="1:10" s="3" customFormat="1" ht="12.75">
      <c r="A403" s="335" t="s">
        <v>49</v>
      </c>
      <c r="B403" s="337" t="s">
        <v>50</v>
      </c>
      <c r="C403" s="339" t="s">
        <v>51</v>
      </c>
      <c r="D403" s="341" t="s">
        <v>53</v>
      </c>
      <c r="E403" s="21" t="s">
        <v>17</v>
      </c>
      <c r="F403" s="21" t="s">
        <v>18</v>
      </c>
      <c r="G403" s="343" t="s">
        <v>62</v>
      </c>
      <c r="H403" s="341" t="s">
        <v>9</v>
      </c>
      <c r="I403" s="339" t="s">
        <v>10</v>
      </c>
      <c r="J403" s="301"/>
    </row>
    <row r="404" spans="1:10" s="3" customFormat="1" ht="32.25">
      <c r="A404" s="336"/>
      <c r="B404" s="338"/>
      <c r="C404" s="340"/>
      <c r="D404" s="342"/>
      <c r="E404" s="22" t="s">
        <v>55</v>
      </c>
      <c r="F404" s="22" t="s">
        <v>8</v>
      </c>
      <c r="G404" s="344"/>
      <c r="H404" s="342"/>
      <c r="I404" s="340"/>
      <c r="J404" s="334"/>
    </row>
    <row r="405" spans="1:10" ht="30" customHeight="1" thickBot="1">
      <c r="A405" s="89">
        <f>'協定参加者別所得細目書'!C65</f>
        <v>0</v>
      </c>
      <c r="B405" s="90">
        <f>'協定参加者別所得細目書'!D65</f>
        <v>0</v>
      </c>
      <c r="C405" s="91">
        <f>SUM(A405:B405)</f>
        <v>0</v>
      </c>
      <c r="D405" s="92">
        <f>'協定参加者別所得細目書'!F65</f>
        <v>0</v>
      </c>
      <c r="E405" s="92">
        <f>'協定参加者別所得細目書'!G65</f>
        <v>0</v>
      </c>
      <c r="F405" s="92">
        <f>'協定参加者別所得細目書'!H65</f>
        <v>0</v>
      </c>
      <c r="G405" s="92">
        <f>(D405-E405-F405)</f>
        <v>0</v>
      </c>
      <c r="H405" s="93">
        <f>'協定参加者別所得細目書'!J65</f>
        <v>0</v>
      </c>
      <c r="I405" s="91">
        <f>SUM(G405:H405)</f>
        <v>0</v>
      </c>
      <c r="J405" s="94">
        <f>(C405-I405)</f>
        <v>0</v>
      </c>
    </row>
    <row r="407" ht="12.75">
      <c r="A407" s="44" t="s">
        <v>61</v>
      </c>
    </row>
    <row r="408" ht="15" thickBot="1">
      <c r="A408" s="43" t="s">
        <v>45</v>
      </c>
    </row>
    <row r="409" spans="8:10" ht="19.5" customHeight="1">
      <c r="H409" s="14" t="s">
        <v>64</v>
      </c>
      <c r="I409" s="330">
        <f>'交付金収支報告書'!$J$8</f>
        <v>0</v>
      </c>
      <c r="J409" s="331"/>
    </row>
    <row r="410" spans="8:10" ht="19.5" customHeight="1" thickBot="1">
      <c r="H410" s="15" t="s">
        <v>63</v>
      </c>
      <c r="I410" s="332">
        <f>+'交付金収支報告書'!B94</f>
        <v>0</v>
      </c>
      <c r="J410" s="333"/>
    </row>
    <row r="412" ht="13.5" thickBot="1">
      <c r="J412" s="2" t="s">
        <v>22</v>
      </c>
    </row>
    <row r="413" spans="1:10" s="1" customFormat="1" ht="12.75">
      <c r="A413" s="45" t="s">
        <v>13</v>
      </c>
      <c r="B413" s="46" t="s">
        <v>14</v>
      </c>
      <c r="C413" s="17" t="s">
        <v>15</v>
      </c>
      <c r="D413" s="16" t="s">
        <v>16</v>
      </c>
      <c r="E413" s="18"/>
      <c r="F413" s="19"/>
      <c r="G413" s="20" t="s">
        <v>19</v>
      </c>
      <c r="H413" s="16" t="s">
        <v>20</v>
      </c>
      <c r="I413" s="17" t="s">
        <v>21</v>
      </c>
      <c r="J413" s="300" t="s">
        <v>60</v>
      </c>
    </row>
    <row r="414" spans="1:10" s="3" customFormat="1" ht="12.75">
      <c r="A414" s="335" t="s">
        <v>49</v>
      </c>
      <c r="B414" s="337" t="s">
        <v>50</v>
      </c>
      <c r="C414" s="339" t="s">
        <v>51</v>
      </c>
      <c r="D414" s="341" t="s">
        <v>53</v>
      </c>
      <c r="E414" s="21" t="s">
        <v>17</v>
      </c>
      <c r="F414" s="21" t="s">
        <v>18</v>
      </c>
      <c r="G414" s="343" t="s">
        <v>62</v>
      </c>
      <c r="H414" s="341" t="s">
        <v>9</v>
      </c>
      <c r="I414" s="339" t="s">
        <v>10</v>
      </c>
      <c r="J414" s="301"/>
    </row>
    <row r="415" spans="1:10" s="3" customFormat="1" ht="32.25">
      <c r="A415" s="336"/>
      <c r="B415" s="338"/>
      <c r="C415" s="340"/>
      <c r="D415" s="342"/>
      <c r="E415" s="22" t="s">
        <v>55</v>
      </c>
      <c r="F415" s="22" t="s">
        <v>8</v>
      </c>
      <c r="G415" s="344"/>
      <c r="H415" s="342"/>
      <c r="I415" s="340"/>
      <c r="J415" s="334"/>
    </row>
    <row r="416" spans="1:10" ht="30" customHeight="1" thickBot="1">
      <c r="A416" s="89">
        <f>'協定参加者別所得細目書'!C66</f>
        <v>0</v>
      </c>
      <c r="B416" s="90">
        <f>'協定参加者別所得細目書'!D66</f>
        <v>0</v>
      </c>
      <c r="C416" s="91">
        <f>SUM(A416:B416)</f>
        <v>0</v>
      </c>
      <c r="D416" s="92">
        <f>'協定参加者別所得細目書'!F66</f>
        <v>0</v>
      </c>
      <c r="E416" s="92">
        <f>'協定参加者別所得細目書'!G66</f>
        <v>0</v>
      </c>
      <c r="F416" s="92">
        <f>'協定参加者別所得細目書'!H66</f>
        <v>0</v>
      </c>
      <c r="G416" s="92">
        <f>(D416-E416-F416)</f>
        <v>0</v>
      </c>
      <c r="H416" s="93">
        <f>'協定参加者別所得細目書'!J66</f>
        <v>0</v>
      </c>
      <c r="I416" s="91">
        <f>SUM(G416:H416)</f>
        <v>0</v>
      </c>
      <c r="J416" s="94">
        <f>(C416-I416)</f>
        <v>0</v>
      </c>
    </row>
    <row r="418" ht="12.75">
      <c r="A418" s="44" t="s">
        <v>61</v>
      </c>
    </row>
    <row r="419" ht="15" thickBot="1">
      <c r="A419" s="43" t="s">
        <v>45</v>
      </c>
    </row>
    <row r="420" spans="8:10" ht="19.5" customHeight="1">
      <c r="H420" s="14" t="s">
        <v>64</v>
      </c>
      <c r="I420" s="330">
        <f>'交付金収支報告書'!$J$8</f>
        <v>0</v>
      </c>
      <c r="J420" s="331"/>
    </row>
    <row r="421" spans="8:10" ht="19.5" customHeight="1" thickBot="1">
      <c r="H421" s="15" t="s">
        <v>63</v>
      </c>
      <c r="I421" s="332">
        <f>+'交付金収支報告書'!B95</f>
        <v>0</v>
      </c>
      <c r="J421" s="333"/>
    </row>
    <row r="423" ht="13.5" thickBot="1">
      <c r="J423" s="2" t="s">
        <v>22</v>
      </c>
    </row>
    <row r="424" spans="1:10" s="1" customFormat="1" ht="12.75">
      <c r="A424" s="45" t="s">
        <v>13</v>
      </c>
      <c r="B424" s="46" t="s">
        <v>14</v>
      </c>
      <c r="C424" s="17" t="s">
        <v>15</v>
      </c>
      <c r="D424" s="16" t="s">
        <v>16</v>
      </c>
      <c r="E424" s="18"/>
      <c r="F424" s="19"/>
      <c r="G424" s="20" t="s">
        <v>19</v>
      </c>
      <c r="H424" s="16" t="s">
        <v>20</v>
      </c>
      <c r="I424" s="17" t="s">
        <v>21</v>
      </c>
      <c r="J424" s="300" t="s">
        <v>60</v>
      </c>
    </row>
    <row r="425" spans="1:10" s="3" customFormat="1" ht="12.75">
      <c r="A425" s="335" t="s">
        <v>49</v>
      </c>
      <c r="B425" s="337" t="s">
        <v>50</v>
      </c>
      <c r="C425" s="339" t="s">
        <v>51</v>
      </c>
      <c r="D425" s="341" t="s">
        <v>53</v>
      </c>
      <c r="E425" s="21" t="s">
        <v>17</v>
      </c>
      <c r="F425" s="21" t="s">
        <v>18</v>
      </c>
      <c r="G425" s="343" t="s">
        <v>62</v>
      </c>
      <c r="H425" s="341" t="s">
        <v>9</v>
      </c>
      <c r="I425" s="339" t="s">
        <v>10</v>
      </c>
      <c r="J425" s="301"/>
    </row>
    <row r="426" spans="1:10" s="3" customFormat="1" ht="32.25">
      <c r="A426" s="336"/>
      <c r="B426" s="338"/>
      <c r="C426" s="340"/>
      <c r="D426" s="342"/>
      <c r="E426" s="22" t="s">
        <v>55</v>
      </c>
      <c r="F426" s="22" t="s">
        <v>8</v>
      </c>
      <c r="G426" s="344"/>
      <c r="H426" s="342"/>
      <c r="I426" s="340"/>
      <c r="J426" s="334"/>
    </row>
    <row r="427" spans="1:10" ht="30" customHeight="1" thickBot="1">
      <c r="A427" s="89">
        <f>'協定参加者別所得細目書'!C67</f>
        <v>0</v>
      </c>
      <c r="B427" s="90">
        <f>'協定参加者別所得細目書'!D67</f>
        <v>0</v>
      </c>
      <c r="C427" s="91">
        <f>SUM(A427:B427)</f>
        <v>0</v>
      </c>
      <c r="D427" s="92">
        <f>'協定参加者別所得細目書'!F67</f>
        <v>0</v>
      </c>
      <c r="E427" s="92">
        <f>'協定参加者別所得細目書'!G67</f>
        <v>0</v>
      </c>
      <c r="F427" s="92">
        <f>'協定参加者別所得細目書'!H67</f>
        <v>0</v>
      </c>
      <c r="G427" s="92">
        <f>(D427-E427-F427)</f>
        <v>0</v>
      </c>
      <c r="H427" s="93">
        <f>'協定参加者別所得細目書'!J67</f>
        <v>0</v>
      </c>
      <c r="I427" s="91">
        <f>SUM(G427:H427)</f>
        <v>0</v>
      </c>
      <c r="J427" s="94">
        <f>(C427-I427)</f>
        <v>0</v>
      </c>
    </row>
    <row r="429" ht="12.75">
      <c r="A429" s="44" t="s">
        <v>61</v>
      </c>
    </row>
    <row r="430" ht="15" thickBot="1">
      <c r="A430" s="43" t="s">
        <v>45</v>
      </c>
    </row>
    <row r="431" spans="8:10" ht="19.5" customHeight="1">
      <c r="H431" s="14" t="s">
        <v>64</v>
      </c>
      <c r="I431" s="330">
        <f>'交付金収支報告書'!$J$8</f>
        <v>0</v>
      </c>
      <c r="J431" s="331"/>
    </row>
    <row r="432" spans="8:10" ht="19.5" customHeight="1" thickBot="1">
      <c r="H432" s="15" t="s">
        <v>63</v>
      </c>
      <c r="I432" s="332">
        <f>+'交付金収支報告書'!B96</f>
        <v>0</v>
      </c>
      <c r="J432" s="333"/>
    </row>
    <row r="434" ht="13.5" thickBot="1">
      <c r="J434" s="2" t="s">
        <v>22</v>
      </c>
    </row>
    <row r="435" spans="1:10" s="1" customFormat="1" ht="12.75">
      <c r="A435" s="45" t="s">
        <v>13</v>
      </c>
      <c r="B435" s="46" t="s">
        <v>14</v>
      </c>
      <c r="C435" s="17" t="s">
        <v>15</v>
      </c>
      <c r="D435" s="16" t="s">
        <v>16</v>
      </c>
      <c r="E435" s="18"/>
      <c r="F435" s="19"/>
      <c r="G435" s="20" t="s">
        <v>19</v>
      </c>
      <c r="H435" s="16" t="s">
        <v>20</v>
      </c>
      <c r="I435" s="17" t="s">
        <v>21</v>
      </c>
      <c r="J435" s="300" t="s">
        <v>60</v>
      </c>
    </row>
    <row r="436" spans="1:10" s="3" customFormat="1" ht="12.75">
      <c r="A436" s="335" t="s">
        <v>49</v>
      </c>
      <c r="B436" s="337" t="s">
        <v>50</v>
      </c>
      <c r="C436" s="339" t="s">
        <v>51</v>
      </c>
      <c r="D436" s="341" t="s">
        <v>53</v>
      </c>
      <c r="E436" s="21" t="s">
        <v>17</v>
      </c>
      <c r="F436" s="21" t="s">
        <v>18</v>
      </c>
      <c r="G436" s="343" t="s">
        <v>62</v>
      </c>
      <c r="H436" s="341" t="s">
        <v>9</v>
      </c>
      <c r="I436" s="339" t="s">
        <v>10</v>
      </c>
      <c r="J436" s="301"/>
    </row>
    <row r="437" spans="1:10" s="3" customFormat="1" ht="32.25">
      <c r="A437" s="336"/>
      <c r="B437" s="338"/>
      <c r="C437" s="340"/>
      <c r="D437" s="342"/>
      <c r="E437" s="22" t="s">
        <v>55</v>
      </c>
      <c r="F437" s="22" t="s">
        <v>8</v>
      </c>
      <c r="G437" s="344"/>
      <c r="H437" s="342"/>
      <c r="I437" s="340"/>
      <c r="J437" s="334"/>
    </row>
    <row r="438" spans="1:10" ht="30" customHeight="1" thickBot="1">
      <c r="A438" s="89">
        <f>'協定参加者別所得細目書'!C68</f>
        <v>0</v>
      </c>
      <c r="B438" s="90">
        <f>'協定参加者別所得細目書'!D68</f>
        <v>0</v>
      </c>
      <c r="C438" s="91">
        <f>SUM(A438:B438)</f>
        <v>0</v>
      </c>
      <c r="D438" s="92">
        <f>'協定参加者別所得細目書'!F68</f>
        <v>0</v>
      </c>
      <c r="E438" s="92">
        <f>'協定参加者別所得細目書'!G68</f>
        <v>0</v>
      </c>
      <c r="F438" s="92">
        <f>'協定参加者別所得細目書'!H68</f>
        <v>0</v>
      </c>
      <c r="G438" s="92">
        <f>(D438-E438-F438)</f>
        <v>0</v>
      </c>
      <c r="H438" s="93">
        <f>'協定参加者別所得細目書'!J68</f>
        <v>0</v>
      </c>
      <c r="I438" s="91">
        <f>SUM(G438:H438)</f>
        <v>0</v>
      </c>
      <c r="J438" s="94">
        <f>(C438-I438)</f>
        <v>0</v>
      </c>
    </row>
    <row r="440" ht="12.75">
      <c r="A440" s="44" t="s">
        <v>61</v>
      </c>
    </row>
    <row r="441" ht="15" thickBot="1">
      <c r="A441" s="43" t="s">
        <v>45</v>
      </c>
    </row>
    <row r="442" spans="8:10" ht="19.5" customHeight="1">
      <c r="H442" s="14" t="s">
        <v>64</v>
      </c>
      <c r="I442" s="330">
        <f>'交付金収支報告書'!$J$8</f>
        <v>0</v>
      </c>
      <c r="J442" s="331"/>
    </row>
    <row r="443" spans="8:10" ht="19.5" customHeight="1" thickBot="1">
      <c r="H443" s="15" t="s">
        <v>63</v>
      </c>
      <c r="I443" s="332">
        <f>+'交付金収支報告書'!B97</f>
        <v>0</v>
      </c>
      <c r="J443" s="333"/>
    </row>
    <row r="445" ht="13.5" thickBot="1">
      <c r="J445" s="2" t="s">
        <v>22</v>
      </c>
    </row>
    <row r="446" spans="1:10" s="1" customFormat="1" ht="12.75">
      <c r="A446" s="45" t="s">
        <v>13</v>
      </c>
      <c r="B446" s="46" t="s">
        <v>14</v>
      </c>
      <c r="C446" s="17" t="s">
        <v>15</v>
      </c>
      <c r="D446" s="16" t="s">
        <v>16</v>
      </c>
      <c r="E446" s="18"/>
      <c r="F446" s="19"/>
      <c r="G446" s="20" t="s">
        <v>19</v>
      </c>
      <c r="H446" s="16" t="s">
        <v>20</v>
      </c>
      <c r="I446" s="17" t="s">
        <v>21</v>
      </c>
      <c r="J446" s="300" t="s">
        <v>60</v>
      </c>
    </row>
    <row r="447" spans="1:10" s="3" customFormat="1" ht="12.75">
      <c r="A447" s="335" t="s">
        <v>49</v>
      </c>
      <c r="B447" s="337" t="s">
        <v>50</v>
      </c>
      <c r="C447" s="339" t="s">
        <v>51</v>
      </c>
      <c r="D447" s="341" t="s">
        <v>53</v>
      </c>
      <c r="E447" s="21" t="s">
        <v>17</v>
      </c>
      <c r="F447" s="21" t="s">
        <v>18</v>
      </c>
      <c r="G447" s="343" t="s">
        <v>62</v>
      </c>
      <c r="H447" s="341" t="s">
        <v>9</v>
      </c>
      <c r="I447" s="339" t="s">
        <v>10</v>
      </c>
      <c r="J447" s="301"/>
    </row>
    <row r="448" spans="1:10" s="3" customFormat="1" ht="32.25">
      <c r="A448" s="336"/>
      <c r="B448" s="338"/>
      <c r="C448" s="340"/>
      <c r="D448" s="342"/>
      <c r="E448" s="22" t="s">
        <v>55</v>
      </c>
      <c r="F448" s="22" t="s">
        <v>8</v>
      </c>
      <c r="G448" s="344"/>
      <c r="H448" s="342"/>
      <c r="I448" s="340"/>
      <c r="J448" s="334"/>
    </row>
    <row r="449" spans="1:10" ht="30" customHeight="1" thickBot="1">
      <c r="A449" s="89">
        <f>'協定参加者別所得細目書'!C69</f>
        <v>0</v>
      </c>
      <c r="B449" s="90">
        <f>'協定参加者別所得細目書'!D69</f>
        <v>0</v>
      </c>
      <c r="C449" s="91">
        <f>SUM(A449:B449)</f>
        <v>0</v>
      </c>
      <c r="D449" s="92">
        <f>'協定参加者別所得細目書'!F69</f>
        <v>0</v>
      </c>
      <c r="E449" s="92">
        <f>'協定参加者別所得細目書'!G69</f>
        <v>0</v>
      </c>
      <c r="F449" s="92">
        <f>'協定参加者別所得細目書'!H69</f>
        <v>0</v>
      </c>
      <c r="G449" s="92">
        <f>(D449-E449-F449)</f>
        <v>0</v>
      </c>
      <c r="H449" s="93">
        <f>'協定参加者別所得細目書'!J69</f>
        <v>0</v>
      </c>
      <c r="I449" s="91">
        <f>SUM(G449:H449)</f>
        <v>0</v>
      </c>
      <c r="J449" s="94">
        <f>(C449-I449)</f>
        <v>0</v>
      </c>
    </row>
    <row r="451" ht="12.75">
      <c r="A451" s="44" t="s">
        <v>61</v>
      </c>
    </row>
    <row r="452" ht="15" thickBot="1">
      <c r="A452" s="43" t="s">
        <v>45</v>
      </c>
    </row>
    <row r="453" spans="8:10" ht="19.5" customHeight="1">
      <c r="H453" s="14" t="s">
        <v>64</v>
      </c>
      <c r="I453" s="330">
        <f>'交付金収支報告書'!$J$8</f>
        <v>0</v>
      </c>
      <c r="J453" s="331"/>
    </row>
    <row r="454" spans="8:10" ht="19.5" customHeight="1" thickBot="1">
      <c r="H454" s="15" t="s">
        <v>63</v>
      </c>
      <c r="I454" s="332">
        <f>+'交付金収支報告書'!B98</f>
        <v>0</v>
      </c>
      <c r="J454" s="333"/>
    </row>
    <row r="456" ht="13.5" thickBot="1">
      <c r="J456" s="2" t="s">
        <v>22</v>
      </c>
    </row>
    <row r="457" spans="1:10" s="1" customFormat="1" ht="12.75">
      <c r="A457" s="45" t="s">
        <v>13</v>
      </c>
      <c r="B457" s="46" t="s">
        <v>14</v>
      </c>
      <c r="C457" s="17" t="s">
        <v>15</v>
      </c>
      <c r="D457" s="16" t="s">
        <v>16</v>
      </c>
      <c r="E457" s="18"/>
      <c r="F457" s="19"/>
      <c r="G457" s="20" t="s">
        <v>19</v>
      </c>
      <c r="H457" s="16" t="s">
        <v>20</v>
      </c>
      <c r="I457" s="17" t="s">
        <v>21</v>
      </c>
      <c r="J457" s="300" t="s">
        <v>60</v>
      </c>
    </row>
    <row r="458" spans="1:10" s="3" customFormat="1" ht="12.75">
      <c r="A458" s="335" t="s">
        <v>49</v>
      </c>
      <c r="B458" s="337" t="s">
        <v>50</v>
      </c>
      <c r="C458" s="339" t="s">
        <v>51</v>
      </c>
      <c r="D458" s="341" t="s">
        <v>53</v>
      </c>
      <c r="E458" s="21" t="s">
        <v>17</v>
      </c>
      <c r="F458" s="21" t="s">
        <v>18</v>
      </c>
      <c r="G458" s="343" t="s">
        <v>62</v>
      </c>
      <c r="H458" s="341" t="s">
        <v>9</v>
      </c>
      <c r="I458" s="339" t="s">
        <v>10</v>
      </c>
      <c r="J458" s="301"/>
    </row>
    <row r="459" spans="1:10" s="3" customFormat="1" ht="32.25">
      <c r="A459" s="336"/>
      <c r="B459" s="338"/>
      <c r="C459" s="340"/>
      <c r="D459" s="342"/>
      <c r="E459" s="22" t="s">
        <v>55</v>
      </c>
      <c r="F459" s="22" t="s">
        <v>8</v>
      </c>
      <c r="G459" s="344"/>
      <c r="H459" s="342"/>
      <c r="I459" s="340"/>
      <c r="J459" s="334"/>
    </row>
    <row r="460" spans="1:10" ht="30" customHeight="1" thickBot="1">
      <c r="A460" s="89">
        <f>'協定参加者別所得細目書'!C70</f>
        <v>0</v>
      </c>
      <c r="B460" s="90">
        <f>'協定参加者別所得細目書'!D70</f>
        <v>0</v>
      </c>
      <c r="C460" s="91">
        <f>SUM(A460:B460)</f>
        <v>0</v>
      </c>
      <c r="D460" s="92">
        <f>'協定参加者別所得細目書'!F70</f>
        <v>0</v>
      </c>
      <c r="E460" s="92">
        <f>'協定参加者別所得細目書'!G70</f>
        <v>0</v>
      </c>
      <c r="F460" s="92">
        <f>'協定参加者別所得細目書'!H70</f>
        <v>0</v>
      </c>
      <c r="G460" s="92">
        <f>(D460-E460-F460)</f>
        <v>0</v>
      </c>
      <c r="H460" s="93">
        <f>'協定参加者別所得細目書'!J70</f>
        <v>0</v>
      </c>
      <c r="I460" s="91">
        <f>SUM(G460:H460)</f>
        <v>0</v>
      </c>
      <c r="J460" s="94">
        <f>(C460-I460)</f>
        <v>0</v>
      </c>
    </row>
    <row r="462" ht="12.75">
      <c r="A462" s="44" t="s">
        <v>61</v>
      </c>
    </row>
    <row r="463" ht="15" thickBot="1">
      <c r="A463" s="43" t="s">
        <v>45</v>
      </c>
    </row>
    <row r="464" spans="8:10" ht="19.5" customHeight="1">
      <c r="H464" s="14" t="s">
        <v>64</v>
      </c>
      <c r="I464" s="330">
        <f>'交付金収支報告書'!$J$8</f>
        <v>0</v>
      </c>
      <c r="J464" s="331"/>
    </row>
    <row r="465" spans="8:10" ht="19.5" customHeight="1" thickBot="1">
      <c r="H465" s="15" t="s">
        <v>63</v>
      </c>
      <c r="I465" s="332">
        <f>+'交付金収支報告書'!B99</f>
        <v>0</v>
      </c>
      <c r="J465" s="333"/>
    </row>
    <row r="467" ht="13.5" thickBot="1">
      <c r="J467" s="2" t="s">
        <v>22</v>
      </c>
    </row>
    <row r="468" spans="1:10" s="1" customFormat="1" ht="12.75">
      <c r="A468" s="45" t="s">
        <v>13</v>
      </c>
      <c r="B468" s="46" t="s">
        <v>14</v>
      </c>
      <c r="C468" s="17" t="s">
        <v>15</v>
      </c>
      <c r="D468" s="16" t="s">
        <v>16</v>
      </c>
      <c r="E468" s="18"/>
      <c r="F468" s="19"/>
      <c r="G468" s="20" t="s">
        <v>19</v>
      </c>
      <c r="H468" s="16" t="s">
        <v>20</v>
      </c>
      <c r="I468" s="17" t="s">
        <v>21</v>
      </c>
      <c r="J468" s="300" t="s">
        <v>60</v>
      </c>
    </row>
    <row r="469" spans="1:10" s="3" customFormat="1" ht="12.75">
      <c r="A469" s="335" t="s">
        <v>49</v>
      </c>
      <c r="B469" s="337" t="s">
        <v>50</v>
      </c>
      <c r="C469" s="339" t="s">
        <v>51</v>
      </c>
      <c r="D469" s="341" t="s">
        <v>53</v>
      </c>
      <c r="E469" s="21" t="s">
        <v>17</v>
      </c>
      <c r="F469" s="21" t="s">
        <v>18</v>
      </c>
      <c r="G469" s="343" t="s">
        <v>62</v>
      </c>
      <c r="H469" s="341" t="s">
        <v>9</v>
      </c>
      <c r="I469" s="339" t="s">
        <v>10</v>
      </c>
      <c r="J469" s="301"/>
    </row>
    <row r="470" spans="1:10" s="3" customFormat="1" ht="32.25">
      <c r="A470" s="336"/>
      <c r="B470" s="338"/>
      <c r="C470" s="340"/>
      <c r="D470" s="342"/>
      <c r="E470" s="22" t="s">
        <v>55</v>
      </c>
      <c r="F470" s="22" t="s">
        <v>8</v>
      </c>
      <c r="G470" s="344"/>
      <c r="H470" s="342"/>
      <c r="I470" s="340"/>
      <c r="J470" s="334"/>
    </row>
    <row r="471" spans="1:10" ht="30" customHeight="1" thickBot="1">
      <c r="A471" s="89">
        <f>'協定参加者別所得細目書'!C71</f>
        <v>0</v>
      </c>
      <c r="B471" s="90">
        <f>'協定参加者別所得細目書'!D71</f>
        <v>0</v>
      </c>
      <c r="C471" s="91">
        <f>SUM(A471:B471)</f>
        <v>0</v>
      </c>
      <c r="D471" s="92">
        <f>'協定参加者別所得細目書'!F71</f>
        <v>0</v>
      </c>
      <c r="E471" s="92">
        <f>'協定参加者別所得細目書'!G71</f>
        <v>0</v>
      </c>
      <c r="F471" s="92">
        <f>'協定参加者別所得細目書'!H71</f>
        <v>0</v>
      </c>
      <c r="G471" s="92">
        <f>(D471-E471-F471)</f>
        <v>0</v>
      </c>
      <c r="H471" s="93">
        <f>'協定参加者別所得細目書'!J71</f>
        <v>0</v>
      </c>
      <c r="I471" s="91">
        <f>SUM(G471:H471)</f>
        <v>0</v>
      </c>
      <c r="J471" s="94">
        <f>(C471-I471)</f>
        <v>0</v>
      </c>
    </row>
    <row r="473" ht="12.75">
      <c r="A473" s="44" t="s">
        <v>61</v>
      </c>
    </row>
    <row r="474" ht="15" thickBot="1">
      <c r="A474" s="43" t="s">
        <v>45</v>
      </c>
    </row>
    <row r="475" spans="8:10" ht="19.5" customHeight="1">
      <c r="H475" s="14" t="s">
        <v>64</v>
      </c>
      <c r="I475" s="330">
        <f>'交付金収支報告書'!$J$8</f>
        <v>0</v>
      </c>
      <c r="J475" s="331"/>
    </row>
    <row r="476" spans="8:10" ht="19.5" customHeight="1" thickBot="1">
      <c r="H476" s="15" t="s">
        <v>63</v>
      </c>
      <c r="I476" s="332">
        <f>+'交付金収支報告書'!B100</f>
        <v>0</v>
      </c>
      <c r="J476" s="333"/>
    </row>
    <row r="478" ht="13.5" thickBot="1">
      <c r="J478" s="2" t="s">
        <v>22</v>
      </c>
    </row>
    <row r="479" spans="1:10" s="1" customFormat="1" ht="12.75">
      <c r="A479" s="45" t="s">
        <v>13</v>
      </c>
      <c r="B479" s="46" t="s">
        <v>14</v>
      </c>
      <c r="C479" s="17" t="s">
        <v>15</v>
      </c>
      <c r="D479" s="16" t="s">
        <v>16</v>
      </c>
      <c r="E479" s="18"/>
      <c r="F479" s="19"/>
      <c r="G479" s="20" t="s">
        <v>19</v>
      </c>
      <c r="H479" s="16" t="s">
        <v>20</v>
      </c>
      <c r="I479" s="17" t="s">
        <v>21</v>
      </c>
      <c r="J479" s="300" t="s">
        <v>60</v>
      </c>
    </row>
    <row r="480" spans="1:10" s="3" customFormat="1" ht="12.75">
      <c r="A480" s="335" t="s">
        <v>49</v>
      </c>
      <c r="B480" s="337" t="s">
        <v>50</v>
      </c>
      <c r="C480" s="339" t="s">
        <v>51</v>
      </c>
      <c r="D480" s="341" t="s">
        <v>53</v>
      </c>
      <c r="E480" s="21" t="s">
        <v>17</v>
      </c>
      <c r="F480" s="21" t="s">
        <v>18</v>
      </c>
      <c r="G480" s="343" t="s">
        <v>62</v>
      </c>
      <c r="H480" s="341" t="s">
        <v>9</v>
      </c>
      <c r="I480" s="339" t="s">
        <v>10</v>
      </c>
      <c r="J480" s="301"/>
    </row>
    <row r="481" spans="1:10" s="3" customFormat="1" ht="32.25">
      <c r="A481" s="336"/>
      <c r="B481" s="338"/>
      <c r="C481" s="340"/>
      <c r="D481" s="342"/>
      <c r="E481" s="22" t="s">
        <v>55</v>
      </c>
      <c r="F481" s="22" t="s">
        <v>8</v>
      </c>
      <c r="G481" s="344"/>
      <c r="H481" s="342"/>
      <c r="I481" s="340"/>
      <c r="J481" s="334"/>
    </row>
    <row r="482" spans="1:10" ht="30" customHeight="1" thickBot="1">
      <c r="A482" s="89">
        <f>'協定参加者別所得細目書'!C72</f>
        <v>0</v>
      </c>
      <c r="B482" s="90">
        <f>'協定参加者別所得細目書'!D72</f>
        <v>0</v>
      </c>
      <c r="C482" s="91">
        <f>SUM(A482:B482)</f>
        <v>0</v>
      </c>
      <c r="D482" s="92">
        <f>'協定参加者別所得細目書'!F72</f>
        <v>0</v>
      </c>
      <c r="E482" s="92">
        <f>'協定参加者別所得細目書'!G72</f>
        <v>0</v>
      </c>
      <c r="F482" s="92">
        <f>'協定参加者別所得細目書'!H72</f>
        <v>0</v>
      </c>
      <c r="G482" s="92">
        <f>(D482-E482-F482)</f>
        <v>0</v>
      </c>
      <c r="H482" s="93">
        <f>'協定参加者別所得細目書'!J72</f>
        <v>0</v>
      </c>
      <c r="I482" s="91">
        <f>SUM(G482:H482)</f>
        <v>0</v>
      </c>
      <c r="J482" s="94">
        <f>(C482-I482)</f>
        <v>0</v>
      </c>
    </row>
    <row r="484" ht="12.75">
      <c r="A484" s="44" t="s">
        <v>61</v>
      </c>
    </row>
    <row r="485" ht="15" thickBot="1">
      <c r="A485" s="43" t="s">
        <v>45</v>
      </c>
    </row>
    <row r="486" spans="8:10" ht="19.5" customHeight="1">
      <c r="H486" s="14" t="s">
        <v>64</v>
      </c>
      <c r="I486" s="330">
        <f>'交付金収支報告書'!$J$8</f>
        <v>0</v>
      </c>
      <c r="J486" s="331"/>
    </row>
    <row r="487" spans="8:10" ht="19.5" customHeight="1" thickBot="1">
      <c r="H487" s="15" t="s">
        <v>63</v>
      </c>
      <c r="I487" s="332">
        <f>+'交付金収支報告書'!B101</f>
        <v>0</v>
      </c>
      <c r="J487" s="333"/>
    </row>
    <row r="489" ht="13.5" thickBot="1">
      <c r="J489" s="2" t="s">
        <v>22</v>
      </c>
    </row>
    <row r="490" spans="1:10" s="1" customFormat="1" ht="12.75">
      <c r="A490" s="45" t="s">
        <v>13</v>
      </c>
      <c r="B490" s="46" t="s">
        <v>14</v>
      </c>
      <c r="C490" s="17" t="s">
        <v>15</v>
      </c>
      <c r="D490" s="16" t="s">
        <v>16</v>
      </c>
      <c r="E490" s="18"/>
      <c r="F490" s="19"/>
      <c r="G490" s="20" t="s">
        <v>19</v>
      </c>
      <c r="H490" s="16" t="s">
        <v>20</v>
      </c>
      <c r="I490" s="17" t="s">
        <v>21</v>
      </c>
      <c r="J490" s="300" t="s">
        <v>60</v>
      </c>
    </row>
    <row r="491" spans="1:10" s="3" customFormat="1" ht="12.75">
      <c r="A491" s="335" t="s">
        <v>49</v>
      </c>
      <c r="B491" s="337" t="s">
        <v>50</v>
      </c>
      <c r="C491" s="339" t="s">
        <v>51</v>
      </c>
      <c r="D491" s="341" t="s">
        <v>53</v>
      </c>
      <c r="E491" s="21" t="s">
        <v>17</v>
      </c>
      <c r="F491" s="21" t="s">
        <v>18</v>
      </c>
      <c r="G491" s="343" t="s">
        <v>62</v>
      </c>
      <c r="H491" s="341" t="s">
        <v>9</v>
      </c>
      <c r="I491" s="339" t="s">
        <v>10</v>
      </c>
      <c r="J491" s="301"/>
    </row>
    <row r="492" spans="1:10" s="3" customFormat="1" ht="32.25">
      <c r="A492" s="336"/>
      <c r="B492" s="338"/>
      <c r="C492" s="340"/>
      <c r="D492" s="342"/>
      <c r="E492" s="22" t="s">
        <v>55</v>
      </c>
      <c r="F492" s="22" t="s">
        <v>8</v>
      </c>
      <c r="G492" s="344"/>
      <c r="H492" s="342"/>
      <c r="I492" s="340"/>
      <c r="J492" s="334"/>
    </row>
    <row r="493" spans="1:10" ht="30" customHeight="1" thickBot="1">
      <c r="A493" s="89">
        <f>'協定参加者別所得細目書'!C73</f>
        <v>0</v>
      </c>
      <c r="B493" s="90">
        <f>'協定参加者別所得細目書'!D73</f>
        <v>0</v>
      </c>
      <c r="C493" s="91">
        <f>SUM(A493:B493)</f>
        <v>0</v>
      </c>
      <c r="D493" s="92">
        <f>'協定参加者別所得細目書'!F73</f>
        <v>0</v>
      </c>
      <c r="E493" s="92">
        <f>'協定参加者別所得細目書'!G73</f>
        <v>0</v>
      </c>
      <c r="F493" s="92">
        <f>'協定参加者別所得細目書'!H73</f>
        <v>0</v>
      </c>
      <c r="G493" s="92">
        <f>(D493-E493-F493)</f>
        <v>0</v>
      </c>
      <c r="H493" s="93">
        <f>'協定参加者別所得細目書'!J73</f>
        <v>0</v>
      </c>
      <c r="I493" s="91">
        <f>SUM(G493:H493)</f>
        <v>0</v>
      </c>
      <c r="J493" s="94">
        <f>(C493-I493)</f>
        <v>0</v>
      </c>
    </row>
    <row r="495" ht="12.75">
      <c r="A495" s="44" t="s">
        <v>61</v>
      </c>
    </row>
    <row r="496" ht="15" thickBot="1">
      <c r="A496" s="43" t="s">
        <v>45</v>
      </c>
    </row>
    <row r="497" spans="8:10" ht="19.5" customHeight="1">
      <c r="H497" s="14" t="s">
        <v>64</v>
      </c>
      <c r="I497" s="330">
        <f>'交付金収支報告書'!$J$8</f>
        <v>0</v>
      </c>
      <c r="J497" s="331"/>
    </row>
    <row r="498" spans="8:10" ht="19.5" customHeight="1" thickBot="1">
      <c r="H498" s="15" t="s">
        <v>63</v>
      </c>
      <c r="I498" s="332">
        <f>+'交付金収支報告書'!B102</f>
        <v>0</v>
      </c>
      <c r="J498" s="333"/>
    </row>
    <row r="500" ht="13.5" thickBot="1">
      <c r="J500" s="2" t="s">
        <v>22</v>
      </c>
    </row>
    <row r="501" spans="1:10" s="1" customFormat="1" ht="12.75">
      <c r="A501" s="45" t="s">
        <v>13</v>
      </c>
      <c r="B501" s="46" t="s">
        <v>14</v>
      </c>
      <c r="C501" s="17" t="s">
        <v>15</v>
      </c>
      <c r="D501" s="16" t="s">
        <v>16</v>
      </c>
      <c r="E501" s="18"/>
      <c r="F501" s="19"/>
      <c r="G501" s="20" t="s">
        <v>19</v>
      </c>
      <c r="H501" s="16" t="s">
        <v>20</v>
      </c>
      <c r="I501" s="17" t="s">
        <v>21</v>
      </c>
      <c r="J501" s="300" t="s">
        <v>60</v>
      </c>
    </row>
    <row r="502" spans="1:10" s="3" customFormat="1" ht="12.75">
      <c r="A502" s="335" t="s">
        <v>49</v>
      </c>
      <c r="B502" s="337" t="s">
        <v>50</v>
      </c>
      <c r="C502" s="339" t="s">
        <v>51</v>
      </c>
      <c r="D502" s="341" t="s">
        <v>53</v>
      </c>
      <c r="E502" s="21" t="s">
        <v>17</v>
      </c>
      <c r="F502" s="21" t="s">
        <v>18</v>
      </c>
      <c r="G502" s="343" t="s">
        <v>62</v>
      </c>
      <c r="H502" s="341" t="s">
        <v>9</v>
      </c>
      <c r="I502" s="339" t="s">
        <v>10</v>
      </c>
      <c r="J502" s="301"/>
    </row>
    <row r="503" spans="1:10" s="3" customFormat="1" ht="32.25">
      <c r="A503" s="336"/>
      <c r="B503" s="338"/>
      <c r="C503" s="340"/>
      <c r="D503" s="342"/>
      <c r="E503" s="22" t="s">
        <v>55</v>
      </c>
      <c r="F503" s="22" t="s">
        <v>8</v>
      </c>
      <c r="G503" s="344"/>
      <c r="H503" s="342"/>
      <c r="I503" s="340"/>
      <c r="J503" s="334"/>
    </row>
    <row r="504" spans="1:10" ht="30" customHeight="1" thickBot="1">
      <c r="A504" s="89">
        <f>'協定参加者別所得細目書'!C85</f>
        <v>0</v>
      </c>
      <c r="B504" s="90">
        <f>'協定参加者別所得細目書'!D85</f>
        <v>0</v>
      </c>
      <c r="C504" s="91">
        <f>SUM(A504:B504)</f>
        <v>0</v>
      </c>
      <c r="D504" s="92">
        <f>'協定参加者別所得細目書'!F85</f>
        <v>0</v>
      </c>
      <c r="E504" s="92">
        <f>'協定参加者別所得細目書'!G85</f>
        <v>0</v>
      </c>
      <c r="F504" s="92">
        <f>'協定参加者別所得細目書'!H85</f>
        <v>0</v>
      </c>
      <c r="G504" s="92">
        <f>(D504-E504-F504)</f>
        <v>0</v>
      </c>
      <c r="H504" s="93">
        <f>'協定参加者別所得細目書'!J85</f>
        <v>0</v>
      </c>
      <c r="I504" s="91">
        <f>SUM(G504:H504)</f>
        <v>0</v>
      </c>
      <c r="J504" s="94">
        <f>(C504-I504)</f>
        <v>0</v>
      </c>
    </row>
    <row r="506" ht="12.75">
      <c r="A506" s="44" t="s">
        <v>61</v>
      </c>
    </row>
    <row r="507" ht="15" thickBot="1">
      <c r="A507" s="43" t="s">
        <v>45</v>
      </c>
    </row>
    <row r="508" spans="8:10" ht="19.5" customHeight="1">
      <c r="H508" s="14" t="s">
        <v>64</v>
      </c>
      <c r="I508" s="330">
        <f>'交付金収支報告書'!$J$8</f>
        <v>0</v>
      </c>
      <c r="J508" s="331"/>
    </row>
    <row r="509" spans="8:10" ht="19.5" customHeight="1" thickBot="1">
      <c r="H509" s="15" t="s">
        <v>63</v>
      </c>
      <c r="I509" s="332">
        <f>+'交付金収支報告書'!B103</f>
        <v>0</v>
      </c>
      <c r="J509" s="333"/>
    </row>
    <row r="511" ht="13.5" thickBot="1">
      <c r="J511" s="2" t="s">
        <v>22</v>
      </c>
    </row>
    <row r="512" spans="1:10" s="1" customFormat="1" ht="12.75">
      <c r="A512" s="45" t="s">
        <v>13</v>
      </c>
      <c r="B512" s="46" t="s">
        <v>14</v>
      </c>
      <c r="C512" s="17" t="s">
        <v>15</v>
      </c>
      <c r="D512" s="16" t="s">
        <v>16</v>
      </c>
      <c r="E512" s="18"/>
      <c r="F512" s="19"/>
      <c r="G512" s="20" t="s">
        <v>19</v>
      </c>
      <c r="H512" s="16" t="s">
        <v>20</v>
      </c>
      <c r="I512" s="17" t="s">
        <v>21</v>
      </c>
      <c r="J512" s="300" t="s">
        <v>60</v>
      </c>
    </row>
    <row r="513" spans="1:10" s="3" customFormat="1" ht="12.75">
      <c r="A513" s="335" t="s">
        <v>49</v>
      </c>
      <c r="B513" s="337" t="s">
        <v>50</v>
      </c>
      <c r="C513" s="339" t="s">
        <v>51</v>
      </c>
      <c r="D513" s="341" t="s">
        <v>53</v>
      </c>
      <c r="E513" s="21" t="s">
        <v>17</v>
      </c>
      <c r="F513" s="21" t="s">
        <v>18</v>
      </c>
      <c r="G513" s="343" t="s">
        <v>62</v>
      </c>
      <c r="H513" s="341" t="s">
        <v>9</v>
      </c>
      <c r="I513" s="339" t="s">
        <v>10</v>
      </c>
      <c r="J513" s="301"/>
    </row>
    <row r="514" spans="1:10" s="3" customFormat="1" ht="32.25">
      <c r="A514" s="336"/>
      <c r="B514" s="338"/>
      <c r="C514" s="340"/>
      <c r="D514" s="342"/>
      <c r="E514" s="22" t="s">
        <v>55</v>
      </c>
      <c r="F514" s="22" t="s">
        <v>8</v>
      </c>
      <c r="G514" s="344"/>
      <c r="H514" s="342"/>
      <c r="I514" s="340"/>
      <c r="J514" s="334"/>
    </row>
    <row r="515" spans="1:10" ht="30" customHeight="1" thickBot="1">
      <c r="A515" s="89">
        <f>'協定参加者別所得細目書'!C86</f>
        <v>0</v>
      </c>
      <c r="B515" s="90">
        <f>'協定参加者別所得細目書'!D86</f>
        <v>0</v>
      </c>
      <c r="C515" s="91">
        <f>SUM(A515:B515)</f>
        <v>0</v>
      </c>
      <c r="D515" s="92">
        <f>'協定参加者別所得細目書'!F86</f>
        <v>0</v>
      </c>
      <c r="E515" s="92">
        <f>'協定参加者別所得細目書'!G86</f>
        <v>0</v>
      </c>
      <c r="F515" s="92">
        <f>'協定参加者別所得細目書'!H86</f>
        <v>0</v>
      </c>
      <c r="G515" s="92">
        <f>(D515-E515-F515)</f>
        <v>0</v>
      </c>
      <c r="H515" s="93">
        <f>'協定参加者別所得細目書'!J86</f>
        <v>0</v>
      </c>
      <c r="I515" s="91">
        <f>SUM(G515:H515)</f>
        <v>0</v>
      </c>
      <c r="J515" s="94">
        <f>(C515-I515)</f>
        <v>0</v>
      </c>
    </row>
    <row r="517" ht="12.75">
      <c r="A517" s="44" t="s">
        <v>61</v>
      </c>
    </row>
    <row r="518" ht="15" thickBot="1">
      <c r="A518" s="43" t="s">
        <v>45</v>
      </c>
    </row>
    <row r="519" spans="8:10" ht="19.5" customHeight="1">
      <c r="H519" s="14" t="s">
        <v>64</v>
      </c>
      <c r="I519" s="330">
        <f>'交付金収支報告書'!$J$8</f>
        <v>0</v>
      </c>
      <c r="J519" s="331"/>
    </row>
    <row r="520" spans="8:10" ht="19.5" customHeight="1" thickBot="1">
      <c r="H520" s="15" t="s">
        <v>63</v>
      </c>
      <c r="I520" s="332">
        <f>+'交付金収支報告書'!B104</f>
        <v>0</v>
      </c>
      <c r="J520" s="333"/>
    </row>
    <row r="522" ht="13.5" thickBot="1">
      <c r="J522" s="2" t="s">
        <v>22</v>
      </c>
    </row>
    <row r="523" spans="1:10" s="1" customFormat="1" ht="12.75">
      <c r="A523" s="45" t="s">
        <v>13</v>
      </c>
      <c r="B523" s="46" t="s">
        <v>14</v>
      </c>
      <c r="C523" s="17" t="s">
        <v>15</v>
      </c>
      <c r="D523" s="16" t="s">
        <v>16</v>
      </c>
      <c r="E523" s="18"/>
      <c r="F523" s="19"/>
      <c r="G523" s="20" t="s">
        <v>19</v>
      </c>
      <c r="H523" s="16" t="s">
        <v>20</v>
      </c>
      <c r="I523" s="17" t="s">
        <v>21</v>
      </c>
      <c r="J523" s="300" t="s">
        <v>60</v>
      </c>
    </row>
    <row r="524" spans="1:10" s="3" customFormat="1" ht="12.75">
      <c r="A524" s="335" t="s">
        <v>49</v>
      </c>
      <c r="B524" s="337" t="s">
        <v>50</v>
      </c>
      <c r="C524" s="339" t="s">
        <v>51</v>
      </c>
      <c r="D524" s="341" t="s">
        <v>53</v>
      </c>
      <c r="E524" s="21" t="s">
        <v>17</v>
      </c>
      <c r="F524" s="21" t="s">
        <v>18</v>
      </c>
      <c r="G524" s="343" t="s">
        <v>62</v>
      </c>
      <c r="H524" s="341" t="s">
        <v>9</v>
      </c>
      <c r="I524" s="339" t="s">
        <v>10</v>
      </c>
      <c r="J524" s="301"/>
    </row>
    <row r="525" spans="1:10" s="3" customFormat="1" ht="32.25">
      <c r="A525" s="336"/>
      <c r="B525" s="338"/>
      <c r="C525" s="340"/>
      <c r="D525" s="342"/>
      <c r="E525" s="22" t="s">
        <v>55</v>
      </c>
      <c r="F525" s="22" t="s">
        <v>8</v>
      </c>
      <c r="G525" s="344"/>
      <c r="H525" s="342"/>
      <c r="I525" s="340"/>
      <c r="J525" s="334"/>
    </row>
    <row r="526" spans="1:10" ht="30" customHeight="1" thickBot="1">
      <c r="A526" s="89">
        <f>'協定参加者別所得細目書'!C87</f>
        <v>0</v>
      </c>
      <c r="B526" s="90">
        <f>'協定参加者別所得細目書'!D87</f>
        <v>0</v>
      </c>
      <c r="C526" s="91">
        <f>SUM(A526:B526)</f>
        <v>0</v>
      </c>
      <c r="D526" s="92">
        <f>'協定参加者別所得細目書'!F87</f>
        <v>0</v>
      </c>
      <c r="E526" s="92">
        <f>'協定参加者別所得細目書'!G87</f>
        <v>0</v>
      </c>
      <c r="F526" s="92">
        <f>'協定参加者別所得細目書'!H87</f>
        <v>0</v>
      </c>
      <c r="G526" s="92">
        <f>(D526-E526-F526)</f>
        <v>0</v>
      </c>
      <c r="H526" s="93">
        <f>'協定参加者別所得細目書'!J87</f>
        <v>0</v>
      </c>
      <c r="I526" s="91">
        <f>SUM(G526:H526)</f>
        <v>0</v>
      </c>
      <c r="J526" s="94">
        <f>(C526-I526)</f>
        <v>0</v>
      </c>
    </row>
    <row r="528" ht="12.75">
      <c r="A528" s="44" t="s">
        <v>61</v>
      </c>
    </row>
    <row r="529" ht="15" thickBot="1">
      <c r="A529" s="43" t="s">
        <v>45</v>
      </c>
    </row>
    <row r="530" spans="8:10" ht="19.5" customHeight="1">
      <c r="H530" s="14" t="s">
        <v>64</v>
      </c>
      <c r="I530" s="330">
        <f>'交付金収支報告書'!$J$8</f>
        <v>0</v>
      </c>
      <c r="J530" s="331"/>
    </row>
    <row r="531" spans="8:10" ht="19.5" customHeight="1" thickBot="1">
      <c r="H531" s="15" t="s">
        <v>63</v>
      </c>
      <c r="I531" s="332">
        <f>+'交付金収支報告書'!B105</f>
        <v>0</v>
      </c>
      <c r="J531" s="333"/>
    </row>
    <row r="533" ht="13.5" thickBot="1">
      <c r="J533" s="2" t="s">
        <v>22</v>
      </c>
    </row>
    <row r="534" spans="1:10" s="1" customFormat="1" ht="12.75">
      <c r="A534" s="45" t="s">
        <v>13</v>
      </c>
      <c r="B534" s="46" t="s">
        <v>14</v>
      </c>
      <c r="C534" s="17" t="s">
        <v>15</v>
      </c>
      <c r="D534" s="16" t="s">
        <v>16</v>
      </c>
      <c r="E534" s="18"/>
      <c r="F534" s="19"/>
      <c r="G534" s="20" t="s">
        <v>19</v>
      </c>
      <c r="H534" s="16" t="s">
        <v>20</v>
      </c>
      <c r="I534" s="17" t="s">
        <v>21</v>
      </c>
      <c r="J534" s="300" t="s">
        <v>60</v>
      </c>
    </row>
    <row r="535" spans="1:10" s="3" customFormat="1" ht="12.75">
      <c r="A535" s="335" t="s">
        <v>49</v>
      </c>
      <c r="B535" s="337" t="s">
        <v>50</v>
      </c>
      <c r="C535" s="339" t="s">
        <v>51</v>
      </c>
      <c r="D535" s="341" t="s">
        <v>53</v>
      </c>
      <c r="E535" s="21" t="s">
        <v>17</v>
      </c>
      <c r="F535" s="21" t="s">
        <v>18</v>
      </c>
      <c r="G535" s="343" t="s">
        <v>62</v>
      </c>
      <c r="H535" s="341" t="s">
        <v>9</v>
      </c>
      <c r="I535" s="339" t="s">
        <v>10</v>
      </c>
      <c r="J535" s="301"/>
    </row>
    <row r="536" spans="1:10" s="3" customFormat="1" ht="32.25">
      <c r="A536" s="336"/>
      <c r="B536" s="338"/>
      <c r="C536" s="340"/>
      <c r="D536" s="342"/>
      <c r="E536" s="22" t="s">
        <v>55</v>
      </c>
      <c r="F536" s="22" t="s">
        <v>8</v>
      </c>
      <c r="G536" s="344"/>
      <c r="H536" s="342"/>
      <c r="I536" s="340"/>
      <c r="J536" s="334"/>
    </row>
    <row r="537" spans="1:10" ht="30" customHeight="1" thickBot="1">
      <c r="A537" s="89">
        <f>'協定参加者別所得細目書'!C88</f>
        <v>0</v>
      </c>
      <c r="B537" s="90">
        <f>'協定参加者別所得細目書'!D88</f>
        <v>0</v>
      </c>
      <c r="C537" s="91">
        <f>SUM(A537:B537)</f>
        <v>0</v>
      </c>
      <c r="D537" s="92">
        <f>'協定参加者別所得細目書'!F88</f>
        <v>0</v>
      </c>
      <c r="E537" s="92">
        <f>'協定参加者別所得細目書'!G88</f>
        <v>0</v>
      </c>
      <c r="F537" s="92">
        <f>'協定参加者別所得細目書'!H88</f>
        <v>0</v>
      </c>
      <c r="G537" s="92">
        <f>(D537-E537-F537)</f>
        <v>0</v>
      </c>
      <c r="H537" s="93">
        <f>'協定参加者別所得細目書'!J88</f>
        <v>0</v>
      </c>
      <c r="I537" s="91">
        <f>SUM(G537:H537)</f>
        <v>0</v>
      </c>
      <c r="J537" s="94">
        <f>(C537-I537)</f>
        <v>0</v>
      </c>
    </row>
    <row r="539" ht="12.75">
      <c r="A539" s="44" t="s">
        <v>61</v>
      </c>
    </row>
    <row r="540" ht="15" thickBot="1">
      <c r="A540" s="43" t="s">
        <v>45</v>
      </c>
    </row>
    <row r="541" spans="8:10" ht="19.5" customHeight="1">
      <c r="H541" s="14" t="s">
        <v>64</v>
      </c>
      <c r="I541" s="330">
        <f>'交付金収支報告書'!$J$8</f>
        <v>0</v>
      </c>
      <c r="J541" s="331"/>
    </row>
    <row r="542" spans="8:10" ht="19.5" customHeight="1" thickBot="1">
      <c r="H542" s="15" t="s">
        <v>63</v>
      </c>
      <c r="I542" s="332">
        <f>+'交付金収支報告書'!B106</f>
        <v>0</v>
      </c>
      <c r="J542" s="333"/>
    </row>
    <row r="544" ht="13.5" thickBot="1">
      <c r="J544" s="2" t="s">
        <v>22</v>
      </c>
    </row>
    <row r="545" spans="1:10" s="1" customFormat="1" ht="12.75">
      <c r="A545" s="45" t="s">
        <v>13</v>
      </c>
      <c r="B545" s="46" t="s">
        <v>14</v>
      </c>
      <c r="C545" s="17" t="s">
        <v>15</v>
      </c>
      <c r="D545" s="16" t="s">
        <v>16</v>
      </c>
      <c r="E545" s="18"/>
      <c r="F545" s="19"/>
      <c r="G545" s="20" t="s">
        <v>19</v>
      </c>
      <c r="H545" s="16" t="s">
        <v>20</v>
      </c>
      <c r="I545" s="17" t="s">
        <v>21</v>
      </c>
      <c r="J545" s="300" t="s">
        <v>60</v>
      </c>
    </row>
    <row r="546" spans="1:10" s="3" customFormat="1" ht="12.75">
      <c r="A546" s="335" t="s">
        <v>49</v>
      </c>
      <c r="B546" s="337" t="s">
        <v>50</v>
      </c>
      <c r="C546" s="339" t="s">
        <v>51</v>
      </c>
      <c r="D546" s="341" t="s">
        <v>53</v>
      </c>
      <c r="E546" s="21" t="s">
        <v>17</v>
      </c>
      <c r="F546" s="21" t="s">
        <v>18</v>
      </c>
      <c r="G546" s="343" t="s">
        <v>62</v>
      </c>
      <c r="H546" s="341" t="s">
        <v>9</v>
      </c>
      <c r="I546" s="339" t="s">
        <v>10</v>
      </c>
      <c r="J546" s="301"/>
    </row>
    <row r="547" spans="1:10" s="3" customFormat="1" ht="32.25">
      <c r="A547" s="336"/>
      <c r="B547" s="338"/>
      <c r="C547" s="340"/>
      <c r="D547" s="342"/>
      <c r="E547" s="22" t="s">
        <v>55</v>
      </c>
      <c r="F547" s="22" t="s">
        <v>8</v>
      </c>
      <c r="G547" s="344"/>
      <c r="H547" s="342"/>
      <c r="I547" s="340"/>
      <c r="J547" s="334"/>
    </row>
    <row r="548" spans="1:10" ht="30" customHeight="1" thickBot="1">
      <c r="A548" s="89">
        <f>'協定参加者別所得細目書'!C89</f>
        <v>0</v>
      </c>
      <c r="B548" s="90">
        <f>'協定参加者別所得細目書'!D89</f>
        <v>0</v>
      </c>
      <c r="C548" s="91">
        <f>SUM(A548:B548)</f>
        <v>0</v>
      </c>
      <c r="D548" s="92">
        <f>'協定参加者別所得細目書'!F89</f>
        <v>0</v>
      </c>
      <c r="E548" s="92">
        <f>'協定参加者別所得細目書'!G89</f>
        <v>0</v>
      </c>
      <c r="F548" s="92">
        <f>'協定参加者別所得細目書'!H89</f>
        <v>0</v>
      </c>
      <c r="G548" s="92">
        <f>(D548-E548-F548)</f>
        <v>0</v>
      </c>
      <c r="H548" s="93">
        <f>'協定参加者別所得細目書'!J89</f>
        <v>0</v>
      </c>
      <c r="I548" s="91">
        <f>SUM(G548:H548)</f>
        <v>0</v>
      </c>
      <c r="J548" s="94">
        <f>(C548-I548)</f>
        <v>0</v>
      </c>
    </row>
    <row r="550" ht="12.75">
      <c r="A550" s="44" t="s">
        <v>61</v>
      </c>
    </row>
  </sheetData>
  <sheetProtection/>
  <mergeCells count="500">
    <mergeCell ref="I475:J475"/>
    <mergeCell ref="I476:J476"/>
    <mergeCell ref="J479:J481"/>
    <mergeCell ref="A480:A481"/>
    <mergeCell ref="B480:B481"/>
    <mergeCell ref="C480:C481"/>
    <mergeCell ref="D480:D481"/>
    <mergeCell ref="G480:G481"/>
    <mergeCell ref="H480:H481"/>
    <mergeCell ref="I480:I481"/>
    <mergeCell ref="I464:J464"/>
    <mergeCell ref="I465:J465"/>
    <mergeCell ref="J468:J470"/>
    <mergeCell ref="A469:A470"/>
    <mergeCell ref="B469:B470"/>
    <mergeCell ref="C469:C470"/>
    <mergeCell ref="D469:D470"/>
    <mergeCell ref="G469:G470"/>
    <mergeCell ref="H469:H470"/>
    <mergeCell ref="I469:I470"/>
    <mergeCell ref="I453:J453"/>
    <mergeCell ref="I454:J454"/>
    <mergeCell ref="J457:J459"/>
    <mergeCell ref="A458:A459"/>
    <mergeCell ref="B458:B459"/>
    <mergeCell ref="C458:C459"/>
    <mergeCell ref="D458:D459"/>
    <mergeCell ref="G458:G459"/>
    <mergeCell ref="H458:H459"/>
    <mergeCell ref="I458:I459"/>
    <mergeCell ref="I442:J442"/>
    <mergeCell ref="I443:J443"/>
    <mergeCell ref="J446:J448"/>
    <mergeCell ref="A447:A448"/>
    <mergeCell ref="B447:B448"/>
    <mergeCell ref="C447:C448"/>
    <mergeCell ref="D447:D448"/>
    <mergeCell ref="G447:G448"/>
    <mergeCell ref="H447:H448"/>
    <mergeCell ref="I447:I448"/>
    <mergeCell ref="I431:J431"/>
    <mergeCell ref="I432:J432"/>
    <mergeCell ref="J435:J437"/>
    <mergeCell ref="A436:A437"/>
    <mergeCell ref="B436:B437"/>
    <mergeCell ref="C436:C437"/>
    <mergeCell ref="D436:D437"/>
    <mergeCell ref="G436:G437"/>
    <mergeCell ref="H436:H437"/>
    <mergeCell ref="I436:I437"/>
    <mergeCell ref="I420:J420"/>
    <mergeCell ref="I421:J421"/>
    <mergeCell ref="J424:J426"/>
    <mergeCell ref="A425:A426"/>
    <mergeCell ref="B425:B426"/>
    <mergeCell ref="C425:C426"/>
    <mergeCell ref="D425:D426"/>
    <mergeCell ref="G425:G426"/>
    <mergeCell ref="H425:H426"/>
    <mergeCell ref="I425:I426"/>
    <mergeCell ref="I409:J409"/>
    <mergeCell ref="I410:J410"/>
    <mergeCell ref="J413:J415"/>
    <mergeCell ref="A414:A415"/>
    <mergeCell ref="B414:B415"/>
    <mergeCell ref="C414:C415"/>
    <mergeCell ref="D414:D415"/>
    <mergeCell ref="G414:G415"/>
    <mergeCell ref="H414:H415"/>
    <mergeCell ref="I414:I415"/>
    <mergeCell ref="I398:J398"/>
    <mergeCell ref="I399:J399"/>
    <mergeCell ref="J402:J404"/>
    <mergeCell ref="A403:A404"/>
    <mergeCell ref="B403:B404"/>
    <mergeCell ref="C403:C404"/>
    <mergeCell ref="D403:D404"/>
    <mergeCell ref="G403:G404"/>
    <mergeCell ref="H403:H404"/>
    <mergeCell ref="I403:I404"/>
    <mergeCell ref="I387:J387"/>
    <mergeCell ref="I388:J388"/>
    <mergeCell ref="J391:J393"/>
    <mergeCell ref="A392:A393"/>
    <mergeCell ref="B392:B393"/>
    <mergeCell ref="C392:C393"/>
    <mergeCell ref="D392:D393"/>
    <mergeCell ref="G392:G393"/>
    <mergeCell ref="H392:H393"/>
    <mergeCell ref="I392:I393"/>
    <mergeCell ref="I376:J376"/>
    <mergeCell ref="I377:J377"/>
    <mergeCell ref="J380:J382"/>
    <mergeCell ref="A381:A382"/>
    <mergeCell ref="B381:B382"/>
    <mergeCell ref="C381:C382"/>
    <mergeCell ref="D381:D382"/>
    <mergeCell ref="G381:G382"/>
    <mergeCell ref="H381:H382"/>
    <mergeCell ref="I381:I382"/>
    <mergeCell ref="I365:J365"/>
    <mergeCell ref="I366:J366"/>
    <mergeCell ref="J369:J371"/>
    <mergeCell ref="A370:A371"/>
    <mergeCell ref="B370:B371"/>
    <mergeCell ref="C370:C371"/>
    <mergeCell ref="D370:D371"/>
    <mergeCell ref="G370:G371"/>
    <mergeCell ref="H370:H371"/>
    <mergeCell ref="I370:I371"/>
    <mergeCell ref="I354:J354"/>
    <mergeCell ref="I355:J355"/>
    <mergeCell ref="J358:J360"/>
    <mergeCell ref="A359:A360"/>
    <mergeCell ref="B359:B360"/>
    <mergeCell ref="C359:C360"/>
    <mergeCell ref="D359:D360"/>
    <mergeCell ref="G359:G360"/>
    <mergeCell ref="H359:H360"/>
    <mergeCell ref="I359:I360"/>
    <mergeCell ref="I343:J343"/>
    <mergeCell ref="I344:J344"/>
    <mergeCell ref="J347:J349"/>
    <mergeCell ref="A348:A349"/>
    <mergeCell ref="B348:B349"/>
    <mergeCell ref="C348:C349"/>
    <mergeCell ref="D348:D349"/>
    <mergeCell ref="G348:G349"/>
    <mergeCell ref="H348:H349"/>
    <mergeCell ref="I348:I349"/>
    <mergeCell ref="I332:J332"/>
    <mergeCell ref="I333:J333"/>
    <mergeCell ref="J336:J338"/>
    <mergeCell ref="A337:A338"/>
    <mergeCell ref="B337:B338"/>
    <mergeCell ref="C337:C338"/>
    <mergeCell ref="D337:D338"/>
    <mergeCell ref="G337:G338"/>
    <mergeCell ref="H337:H338"/>
    <mergeCell ref="I337:I338"/>
    <mergeCell ref="I321:J321"/>
    <mergeCell ref="I322:J322"/>
    <mergeCell ref="J325:J327"/>
    <mergeCell ref="A326:A327"/>
    <mergeCell ref="B326:B327"/>
    <mergeCell ref="C326:C327"/>
    <mergeCell ref="D326:D327"/>
    <mergeCell ref="G326:G327"/>
    <mergeCell ref="H326:H327"/>
    <mergeCell ref="I326:I327"/>
    <mergeCell ref="I310:J310"/>
    <mergeCell ref="I311:J311"/>
    <mergeCell ref="J314:J316"/>
    <mergeCell ref="A315:A316"/>
    <mergeCell ref="B315:B316"/>
    <mergeCell ref="C315:C316"/>
    <mergeCell ref="D315:D316"/>
    <mergeCell ref="G315:G316"/>
    <mergeCell ref="H315:H316"/>
    <mergeCell ref="I315:I316"/>
    <mergeCell ref="I299:J299"/>
    <mergeCell ref="I300:J300"/>
    <mergeCell ref="J303:J305"/>
    <mergeCell ref="A304:A305"/>
    <mergeCell ref="B304:B305"/>
    <mergeCell ref="C304:C305"/>
    <mergeCell ref="D304:D305"/>
    <mergeCell ref="G304:G305"/>
    <mergeCell ref="H304:H305"/>
    <mergeCell ref="I304:I305"/>
    <mergeCell ref="I288:J288"/>
    <mergeCell ref="I289:J289"/>
    <mergeCell ref="J292:J294"/>
    <mergeCell ref="A293:A294"/>
    <mergeCell ref="B293:B294"/>
    <mergeCell ref="C293:C294"/>
    <mergeCell ref="D293:D294"/>
    <mergeCell ref="G293:G294"/>
    <mergeCell ref="H293:H294"/>
    <mergeCell ref="I293:I294"/>
    <mergeCell ref="I277:J277"/>
    <mergeCell ref="I278:J278"/>
    <mergeCell ref="J281:J283"/>
    <mergeCell ref="A282:A283"/>
    <mergeCell ref="B282:B283"/>
    <mergeCell ref="C282:C283"/>
    <mergeCell ref="D282:D283"/>
    <mergeCell ref="G282:G283"/>
    <mergeCell ref="H282:H283"/>
    <mergeCell ref="I282:I283"/>
    <mergeCell ref="I266:J266"/>
    <mergeCell ref="I267:J267"/>
    <mergeCell ref="J270:J272"/>
    <mergeCell ref="A271:A272"/>
    <mergeCell ref="B271:B272"/>
    <mergeCell ref="C271:C272"/>
    <mergeCell ref="D271:D272"/>
    <mergeCell ref="G271:G272"/>
    <mergeCell ref="H271:H272"/>
    <mergeCell ref="I271:I272"/>
    <mergeCell ref="I255:J255"/>
    <mergeCell ref="I256:J256"/>
    <mergeCell ref="J259:J261"/>
    <mergeCell ref="A260:A261"/>
    <mergeCell ref="B260:B261"/>
    <mergeCell ref="C260:C261"/>
    <mergeCell ref="D260:D261"/>
    <mergeCell ref="G260:G261"/>
    <mergeCell ref="H260:H261"/>
    <mergeCell ref="I260:I261"/>
    <mergeCell ref="I244:J244"/>
    <mergeCell ref="I245:J245"/>
    <mergeCell ref="J248:J250"/>
    <mergeCell ref="A249:A250"/>
    <mergeCell ref="B249:B250"/>
    <mergeCell ref="C249:C250"/>
    <mergeCell ref="D249:D250"/>
    <mergeCell ref="G249:G250"/>
    <mergeCell ref="H249:H250"/>
    <mergeCell ref="I249:I250"/>
    <mergeCell ref="I233:J233"/>
    <mergeCell ref="I234:J234"/>
    <mergeCell ref="J237:J239"/>
    <mergeCell ref="A238:A239"/>
    <mergeCell ref="B238:B239"/>
    <mergeCell ref="C238:C239"/>
    <mergeCell ref="D238:D239"/>
    <mergeCell ref="G238:G239"/>
    <mergeCell ref="H238:H239"/>
    <mergeCell ref="I238:I239"/>
    <mergeCell ref="I222:J222"/>
    <mergeCell ref="I223:J223"/>
    <mergeCell ref="J226:J228"/>
    <mergeCell ref="A227:A228"/>
    <mergeCell ref="B227:B228"/>
    <mergeCell ref="C227:C228"/>
    <mergeCell ref="D227:D228"/>
    <mergeCell ref="G227:G228"/>
    <mergeCell ref="H227:H228"/>
    <mergeCell ref="I227:I228"/>
    <mergeCell ref="I211:J211"/>
    <mergeCell ref="I212:J212"/>
    <mergeCell ref="J215:J217"/>
    <mergeCell ref="A216:A217"/>
    <mergeCell ref="B216:B217"/>
    <mergeCell ref="C216:C217"/>
    <mergeCell ref="D216:D217"/>
    <mergeCell ref="G216:G217"/>
    <mergeCell ref="H216:H217"/>
    <mergeCell ref="I216:I217"/>
    <mergeCell ref="I200:J200"/>
    <mergeCell ref="I201:J201"/>
    <mergeCell ref="J204:J206"/>
    <mergeCell ref="A205:A206"/>
    <mergeCell ref="B205:B206"/>
    <mergeCell ref="C205:C206"/>
    <mergeCell ref="D205:D206"/>
    <mergeCell ref="G205:G206"/>
    <mergeCell ref="H205:H206"/>
    <mergeCell ref="I205:I206"/>
    <mergeCell ref="I189:J189"/>
    <mergeCell ref="I190:J190"/>
    <mergeCell ref="J193:J195"/>
    <mergeCell ref="A194:A195"/>
    <mergeCell ref="B194:B195"/>
    <mergeCell ref="C194:C195"/>
    <mergeCell ref="D194:D195"/>
    <mergeCell ref="G194:G195"/>
    <mergeCell ref="H194:H195"/>
    <mergeCell ref="I194:I195"/>
    <mergeCell ref="I178:J178"/>
    <mergeCell ref="I179:J179"/>
    <mergeCell ref="J182:J184"/>
    <mergeCell ref="A183:A184"/>
    <mergeCell ref="B183:B184"/>
    <mergeCell ref="C183:C184"/>
    <mergeCell ref="D183:D184"/>
    <mergeCell ref="G183:G184"/>
    <mergeCell ref="H183:H184"/>
    <mergeCell ref="I183:I184"/>
    <mergeCell ref="I167:J167"/>
    <mergeCell ref="I168:J168"/>
    <mergeCell ref="J171:J173"/>
    <mergeCell ref="A172:A173"/>
    <mergeCell ref="B172:B173"/>
    <mergeCell ref="C172:C173"/>
    <mergeCell ref="D172:D173"/>
    <mergeCell ref="G172:G173"/>
    <mergeCell ref="H172:H173"/>
    <mergeCell ref="I172:I173"/>
    <mergeCell ref="B18:B19"/>
    <mergeCell ref="C18:C19"/>
    <mergeCell ref="D18:D19"/>
    <mergeCell ref="G18:G19"/>
    <mergeCell ref="H18:H19"/>
    <mergeCell ref="I18:I19"/>
    <mergeCell ref="J28:J30"/>
    <mergeCell ref="A29:A30"/>
    <mergeCell ref="B29:B30"/>
    <mergeCell ref="C29:C30"/>
    <mergeCell ref="D29:D30"/>
    <mergeCell ref="G29:G30"/>
    <mergeCell ref="H29:H30"/>
    <mergeCell ref="I29:I30"/>
    <mergeCell ref="A7:A8"/>
    <mergeCell ref="B7:B8"/>
    <mergeCell ref="C7:C8"/>
    <mergeCell ref="D7:D8"/>
    <mergeCell ref="I24:J24"/>
    <mergeCell ref="I25:J25"/>
    <mergeCell ref="I13:J13"/>
    <mergeCell ref="I14:J14"/>
    <mergeCell ref="J17:J19"/>
    <mergeCell ref="A18:A19"/>
    <mergeCell ref="I2:J2"/>
    <mergeCell ref="I3:J3"/>
    <mergeCell ref="G7:G8"/>
    <mergeCell ref="H7:H8"/>
    <mergeCell ref="I7:I8"/>
    <mergeCell ref="J6:J8"/>
    <mergeCell ref="I35:J35"/>
    <mergeCell ref="I36:J36"/>
    <mergeCell ref="J39:J41"/>
    <mergeCell ref="A40:A41"/>
    <mergeCell ref="B40:B41"/>
    <mergeCell ref="C40:C41"/>
    <mergeCell ref="D40:D41"/>
    <mergeCell ref="G40:G41"/>
    <mergeCell ref="H40:H41"/>
    <mergeCell ref="I40:I41"/>
    <mergeCell ref="I46:J46"/>
    <mergeCell ref="I47:J47"/>
    <mergeCell ref="J50:J52"/>
    <mergeCell ref="A51:A52"/>
    <mergeCell ref="B51:B52"/>
    <mergeCell ref="C51:C52"/>
    <mergeCell ref="D51:D52"/>
    <mergeCell ref="G51:G52"/>
    <mergeCell ref="H51:H52"/>
    <mergeCell ref="I51:I52"/>
    <mergeCell ref="I57:J57"/>
    <mergeCell ref="I58:J58"/>
    <mergeCell ref="J61:J63"/>
    <mergeCell ref="A62:A63"/>
    <mergeCell ref="B62:B63"/>
    <mergeCell ref="C62:C63"/>
    <mergeCell ref="D62:D63"/>
    <mergeCell ref="G62:G63"/>
    <mergeCell ref="H62:H63"/>
    <mergeCell ref="I62:I63"/>
    <mergeCell ref="I68:J68"/>
    <mergeCell ref="I69:J69"/>
    <mergeCell ref="J72:J74"/>
    <mergeCell ref="A73:A74"/>
    <mergeCell ref="B73:B74"/>
    <mergeCell ref="C73:C74"/>
    <mergeCell ref="D73:D74"/>
    <mergeCell ref="G73:G74"/>
    <mergeCell ref="H73:H74"/>
    <mergeCell ref="I73:I74"/>
    <mergeCell ref="I79:J79"/>
    <mergeCell ref="I80:J80"/>
    <mergeCell ref="J83:J85"/>
    <mergeCell ref="A84:A85"/>
    <mergeCell ref="B84:B85"/>
    <mergeCell ref="C84:C85"/>
    <mergeCell ref="D84:D85"/>
    <mergeCell ref="G84:G85"/>
    <mergeCell ref="H84:H85"/>
    <mergeCell ref="I84:I85"/>
    <mergeCell ref="I90:J90"/>
    <mergeCell ref="I91:J91"/>
    <mergeCell ref="J94:J96"/>
    <mergeCell ref="A95:A96"/>
    <mergeCell ref="B95:B96"/>
    <mergeCell ref="C95:C96"/>
    <mergeCell ref="D95:D96"/>
    <mergeCell ref="G95:G96"/>
    <mergeCell ref="H95:H96"/>
    <mergeCell ref="I95:I96"/>
    <mergeCell ref="I101:J101"/>
    <mergeCell ref="I102:J102"/>
    <mergeCell ref="J105:J107"/>
    <mergeCell ref="A106:A107"/>
    <mergeCell ref="B106:B107"/>
    <mergeCell ref="C106:C107"/>
    <mergeCell ref="D106:D107"/>
    <mergeCell ref="G106:G107"/>
    <mergeCell ref="H106:H107"/>
    <mergeCell ref="I106:I107"/>
    <mergeCell ref="I112:J112"/>
    <mergeCell ref="I113:J113"/>
    <mergeCell ref="J116:J118"/>
    <mergeCell ref="A117:A118"/>
    <mergeCell ref="B117:B118"/>
    <mergeCell ref="C117:C118"/>
    <mergeCell ref="D117:D118"/>
    <mergeCell ref="G117:G118"/>
    <mergeCell ref="H117:H118"/>
    <mergeCell ref="I117:I118"/>
    <mergeCell ref="I123:J123"/>
    <mergeCell ref="I124:J124"/>
    <mergeCell ref="J127:J129"/>
    <mergeCell ref="A128:A129"/>
    <mergeCell ref="B128:B129"/>
    <mergeCell ref="C128:C129"/>
    <mergeCell ref="D128:D129"/>
    <mergeCell ref="G128:G129"/>
    <mergeCell ref="H128:H129"/>
    <mergeCell ref="I128:I129"/>
    <mergeCell ref="I134:J134"/>
    <mergeCell ref="I135:J135"/>
    <mergeCell ref="J138:J140"/>
    <mergeCell ref="A139:A140"/>
    <mergeCell ref="B139:B140"/>
    <mergeCell ref="C139:C140"/>
    <mergeCell ref="D139:D140"/>
    <mergeCell ref="G139:G140"/>
    <mergeCell ref="H139:H140"/>
    <mergeCell ref="I139:I140"/>
    <mergeCell ref="I145:J145"/>
    <mergeCell ref="I146:J146"/>
    <mergeCell ref="J149:J151"/>
    <mergeCell ref="A150:A151"/>
    <mergeCell ref="B150:B151"/>
    <mergeCell ref="C150:C151"/>
    <mergeCell ref="D150:D151"/>
    <mergeCell ref="G150:G151"/>
    <mergeCell ref="H150:H151"/>
    <mergeCell ref="I150:I151"/>
    <mergeCell ref="I156:J156"/>
    <mergeCell ref="I157:J157"/>
    <mergeCell ref="J160:J162"/>
    <mergeCell ref="A161:A162"/>
    <mergeCell ref="B161:B162"/>
    <mergeCell ref="C161:C162"/>
    <mergeCell ref="D161:D162"/>
    <mergeCell ref="G161:G162"/>
    <mergeCell ref="H161:H162"/>
    <mergeCell ref="I161:I162"/>
    <mergeCell ref="I486:J486"/>
    <mergeCell ref="I487:J487"/>
    <mergeCell ref="J490:J492"/>
    <mergeCell ref="A491:A492"/>
    <mergeCell ref="B491:B492"/>
    <mergeCell ref="C491:C492"/>
    <mergeCell ref="D491:D492"/>
    <mergeCell ref="G491:G492"/>
    <mergeCell ref="H491:H492"/>
    <mergeCell ref="I491:I492"/>
    <mergeCell ref="I497:J497"/>
    <mergeCell ref="I498:J498"/>
    <mergeCell ref="J501:J503"/>
    <mergeCell ref="A502:A503"/>
    <mergeCell ref="B502:B503"/>
    <mergeCell ref="C502:C503"/>
    <mergeCell ref="D502:D503"/>
    <mergeCell ref="G502:G503"/>
    <mergeCell ref="H502:H503"/>
    <mergeCell ref="I502:I503"/>
    <mergeCell ref="I508:J508"/>
    <mergeCell ref="I509:J509"/>
    <mergeCell ref="J512:J514"/>
    <mergeCell ref="A513:A514"/>
    <mergeCell ref="B513:B514"/>
    <mergeCell ref="C513:C514"/>
    <mergeCell ref="D513:D514"/>
    <mergeCell ref="G513:G514"/>
    <mergeCell ref="H513:H514"/>
    <mergeCell ref="I513:I514"/>
    <mergeCell ref="I519:J519"/>
    <mergeCell ref="I520:J520"/>
    <mergeCell ref="J523:J525"/>
    <mergeCell ref="A524:A525"/>
    <mergeCell ref="B524:B525"/>
    <mergeCell ref="C524:C525"/>
    <mergeCell ref="D524:D525"/>
    <mergeCell ref="G524:G525"/>
    <mergeCell ref="H524:H525"/>
    <mergeCell ref="I524:I525"/>
    <mergeCell ref="I530:J530"/>
    <mergeCell ref="I531:J531"/>
    <mergeCell ref="J534:J536"/>
    <mergeCell ref="A535:A536"/>
    <mergeCell ref="B535:B536"/>
    <mergeCell ref="C535:C536"/>
    <mergeCell ref="D535:D536"/>
    <mergeCell ref="G535:G536"/>
    <mergeCell ref="H535:H536"/>
    <mergeCell ref="I535:I536"/>
    <mergeCell ref="I541:J541"/>
    <mergeCell ref="I542:J542"/>
    <mergeCell ref="J545:J547"/>
    <mergeCell ref="A546:A547"/>
    <mergeCell ref="B546:B547"/>
    <mergeCell ref="C546:C547"/>
    <mergeCell ref="D546:D547"/>
    <mergeCell ref="G546:G547"/>
    <mergeCell ref="H546:H547"/>
    <mergeCell ref="I546:I547"/>
  </mergeCells>
  <printOptions/>
  <pageMargins left="0.75" right="0.75" top="1" bottom="1" header="0.512" footer="0.512"/>
  <pageSetup horizontalDpi="300" verticalDpi="300" orientation="landscape" paperSize="9" r:id="rId2"/>
  <rowBreaks count="14" manualBreakCount="14">
    <brk id="11" max="255" man="1"/>
    <brk id="22" max="255" man="1"/>
    <brk id="33" max="255" man="1"/>
    <brk id="44" max="255" man="1"/>
    <brk id="55" max="255" man="1"/>
    <brk id="66" max="255" man="1"/>
    <brk id="77" max="255" man="1"/>
    <brk id="88" max="255" man="1"/>
    <brk id="99" max="255" man="1"/>
    <brk id="110" max="255" man="1"/>
    <brk id="121" max="255" man="1"/>
    <brk id="132" max="255" man="1"/>
    <brk id="143" max="255" man="1"/>
    <brk id="1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岸本町役場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U0217</dc:creator>
  <cp:keywords/>
  <dc:description/>
  <cp:lastModifiedBy>佐々木 敏栄</cp:lastModifiedBy>
  <cp:lastPrinted>2021-11-24T08:03:01Z</cp:lastPrinted>
  <dcterms:created xsi:type="dcterms:W3CDTF">2003-12-10T02:07:14Z</dcterms:created>
  <dcterms:modified xsi:type="dcterms:W3CDTF">2023-12-18T04:05:59Z</dcterms:modified>
  <cp:category/>
  <cp:version/>
  <cp:contentType/>
  <cp:contentStatus/>
</cp:coreProperties>
</file>